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SAU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<sst xmlns="http://schemas.openxmlformats.org/spreadsheetml/2006/main" count="95" uniqueCount="65">
  <si>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</si>
  <si>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</si>
  <si>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</si>
  <si>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</si>
  <si>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</si>
  <si>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</si>
  <si>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</si>
  <si>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</si>
  <si>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</si>
  <si>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</si>
  <si>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</si>
  <si>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</si>
  <si>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</si>
  <si>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</si>
  <si>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</si>
  <si>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</si>
  <si>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</si>
  <si>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</si>
  <si>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</si>
  <si>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</si>
  <si>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</si>
  <si>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</si>
  <si>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</si>
  <si>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</si>
  <si>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</si>
  <si>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</si>
  <si>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</si>
  <si>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</si>
  <si>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</si>
  <si>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</si>
  <si>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</si>
  <si>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</si>
  <si>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</si>
  <si>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</si>
  <si>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</si>
  <si>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</si>
  <si>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</si>
  <si>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</si>
  <si>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</si>
  <si>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</si>
  <si>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</si>
  <si>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</si>
  <si>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</si>
  <si>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</si>
  <si>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</si>
  <si>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</si>
  <si>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</si>
  <si>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</si>
  <si>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</si>
  <si>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</si>
  <si>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</si>
  <si>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</si>
  <si>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</si>
  <si>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</si>
  <si>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</si>
  <si>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</si>
  <si>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</si>
  <si>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</si>
  <si>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</si>
  <si>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</si>
  <si>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</si>
  <si>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</si>
  <si>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</si>
  <si>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Saudi Arabia</t>
  </si>
  <si>
    <t>SAU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</si>
</sst>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Wealth_SAU!$B$54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Wealth_SAU!$D$52:$X$52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Wealth_SAU!$D$54:$X$54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0.37560928410109717</c:v>
                </c:pt>
                <c:pt idx="2">
                  <c:v>0.88123138025271164</c:v>
                </c:pt>
                <c:pt idx="3">
                  <c:v>1.916135379300421</c:v>
                </c:pt>
                <c:pt idx="4">
                  <c:v>1.7274877622159179</c:v>
                </c:pt>
                <c:pt idx="5">
                  <c:v>1.9879870099377417</c:v>
                </c:pt>
                <c:pt idx="6">
                  <c:v>2.5964787500165176</c:v>
                </c:pt>
                <c:pt idx="7">
                  <c:v>4.1376640221838068</c:v>
                </c:pt>
                <c:pt idx="8">
                  <c:v>5.96175745618579</c:v>
                </c:pt>
                <c:pt idx="9">
                  <c:v>7.7583167699004418</c:v>
                </c:pt>
                <c:pt idx="10">
                  <c:v>8.9312174554843526</c:v>
                </c:pt>
                <c:pt idx="11">
                  <c:v>9.1234629288815086</c:v>
                </c:pt>
                <c:pt idx="12">
                  <c:v>8.6634143985889303</c:v>
                </c:pt>
                <c:pt idx="13">
                  <c:v>8.7457202059414652</c:v>
                </c:pt>
                <c:pt idx="14">
                  <c:v>8.8240962205212945</c:v>
                </c:pt>
                <c:pt idx="15">
                  <c:v>10.471677826250536</c:v>
                </c:pt>
                <c:pt idx="16">
                  <c:v>13.68913210492957</c:v>
                </c:pt>
                <c:pt idx="17">
                  <c:v>18.959228698423214</c:v>
                </c:pt>
                <c:pt idx="18">
                  <c:v>25.357121812185746</c:v>
                </c:pt>
                <c:pt idx="19">
                  <c:v>31.299353466766622</c:v>
                </c:pt>
                <c:pt idx="20" formatCode="_(* #,##0.0000_);_(* \(#,##0.0000\);_(* &quot;-&quot;??_);_(@_)">
                  <c:v>38.269372795344836</c:v>
                </c:pt>
              </c:numCache>
            </c:numRef>
          </c:val>
        </c:ser>
        <c:ser>
          <c:idx val="1"/>
          <c:order val="1"/>
          <c:tx>
            <c:strRef>
              <c:f>Wealth_SAU!$B$55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Wealth_SAU!$D$52:$X$52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Wealth_SAU!$D$55:$X$55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0.88320558470933452</c:v>
                </c:pt>
                <c:pt idx="2">
                  <c:v>2.2053953855113884</c:v>
                </c:pt>
                <c:pt idx="3">
                  <c:v>3.8508090489813407</c:v>
                </c:pt>
                <c:pt idx="4">
                  <c:v>5.6828945989755519</c:v>
                </c:pt>
                <c:pt idx="5">
                  <c:v>7.3919774717961628</c:v>
                </c:pt>
                <c:pt idx="6">
                  <c:v>8.8414991522639106</c:v>
                </c:pt>
                <c:pt idx="7">
                  <c:v>5.9028561605930507</c:v>
                </c:pt>
                <c:pt idx="8">
                  <c:v>7.1432651108892076</c:v>
                </c:pt>
                <c:pt idx="9">
                  <c:v>8.3872878330340193</c:v>
                </c:pt>
                <c:pt idx="10">
                  <c:v>12.668651114431984</c:v>
                </c:pt>
                <c:pt idx="11">
                  <c:v>14.77012279093195</c:v>
                </c:pt>
                <c:pt idx="12">
                  <c:v>16.924071604353898</c:v>
                </c:pt>
                <c:pt idx="13">
                  <c:v>19.271092821812942</c:v>
                </c:pt>
                <c:pt idx="14">
                  <c:v>17.307304716011409</c:v>
                </c:pt>
                <c:pt idx="15">
                  <c:v>18.798902657348471</c:v>
                </c:pt>
                <c:pt idx="16">
                  <c:v>20.869728473342096</c:v>
                </c:pt>
                <c:pt idx="17">
                  <c:v>23.474972157580098</c:v>
                </c:pt>
                <c:pt idx="18">
                  <c:v>24.714455201454189</c:v>
                </c:pt>
                <c:pt idx="19">
                  <c:v>26.386417074619285</c:v>
                </c:pt>
                <c:pt idx="20">
                  <c:v>27.902185730736662</c:v>
                </c:pt>
              </c:numCache>
            </c:numRef>
          </c:val>
        </c:ser>
        <c:ser>
          <c:idx val="2"/>
          <c:order val="2"/>
          <c:tx>
            <c:strRef>
              <c:f>Wealth_SAU!$B$56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Wealth_SAU!$D$52:$X$52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Wealth_SAU!$D$56:$X$56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-3.950496645446766</c:v>
                </c:pt>
                <c:pt idx="2">
                  <c:v>-7.6312456259332251</c:v>
                </c:pt>
                <c:pt idx="3">
                  <c:v>-5.3240666691903744</c:v>
                </c:pt>
                <c:pt idx="4">
                  <c:v>-8.366348970750181</c:v>
                </c:pt>
                <c:pt idx="5">
                  <c:v>-10.966601154457379</c:v>
                </c:pt>
                <c:pt idx="6">
                  <c:v>-13.12883125418004</c:v>
                </c:pt>
                <c:pt idx="7">
                  <c:v>-14.908187560538288</c:v>
                </c:pt>
                <c:pt idx="8">
                  <c:v>-16.687069766136609</c:v>
                </c:pt>
                <c:pt idx="9">
                  <c:v>-18.739086736279052</c:v>
                </c:pt>
                <c:pt idx="10">
                  <c:v>-21.336899180961233</c:v>
                </c:pt>
                <c:pt idx="11">
                  <c:v>-24.418934520222468</c:v>
                </c:pt>
                <c:pt idx="12">
                  <c:v>-27.785184617465998</c:v>
                </c:pt>
                <c:pt idx="13">
                  <c:v>-31.2772177825141</c:v>
                </c:pt>
                <c:pt idx="14">
                  <c:v>-34.564747560887668</c:v>
                </c:pt>
                <c:pt idx="15">
                  <c:v>-37.506537070357112</c:v>
                </c:pt>
                <c:pt idx="16">
                  <c:v>-40.064392287537963</c:v>
                </c:pt>
                <c:pt idx="17">
                  <c:v>-42.32166992392051</c:v>
                </c:pt>
                <c:pt idx="18">
                  <c:v>-44.406304749850676</c:v>
                </c:pt>
                <c:pt idx="19">
                  <c:v>-46.296864685649311</c:v>
                </c:pt>
                <c:pt idx="20">
                  <c:v>-48.132928967265045</c:v>
                </c:pt>
              </c:numCache>
            </c:numRef>
          </c:val>
        </c:ser>
        <c:ser>
          <c:idx val="4"/>
          <c:order val="3"/>
          <c:tx>
            <c:strRef>
              <c:f>Wealth_SAU!$B$53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Wealth_SAU!$D$52:$X$52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Wealth_SAU!$D$53:$X$53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-2.4727306706164409</c:v>
                </c:pt>
                <c:pt idx="2">
                  <c:v>-4.6424460812641843</c:v>
                </c:pt>
                <c:pt idx="3">
                  <c:v>-2.5807174599380533</c:v>
                </c:pt>
                <c:pt idx="4">
                  <c:v>-4.2285132153596301</c:v>
                </c:pt>
                <c:pt idx="5">
                  <c:v>-5.5744921395904363</c:v>
                </c:pt>
                <c:pt idx="6">
                  <c:v>-6.6618229378227589</c:v>
                </c:pt>
                <c:pt idx="7">
                  <c:v>-8.5191516889354446</c:v>
                </c:pt>
                <c:pt idx="8">
                  <c:v>-9.3178351922800431</c:v>
                </c:pt>
                <c:pt idx="9">
                  <c:v>-10.305177844833945</c:v>
                </c:pt>
                <c:pt idx="10">
                  <c:v>-10.951234558005075</c:v>
                </c:pt>
                <c:pt idx="11">
                  <c:v>-12.535140457302829</c:v>
                </c:pt>
                <c:pt idx="12">
                  <c:v>-14.342790115622538</c:v>
                </c:pt>
                <c:pt idx="13">
                  <c:v>-16.154461986975576</c:v>
                </c:pt>
                <c:pt idx="14">
                  <c:v>-18.89893755942148</c:v>
                </c:pt>
                <c:pt idx="15">
                  <c:v>-20.445919648308188</c:v>
                </c:pt>
                <c:pt idx="16">
                  <c:v>-21.48512166307053</c:v>
                </c:pt>
                <c:pt idx="17">
                  <c:v>-22.054393089654855</c:v>
                </c:pt>
                <c:pt idx="18">
                  <c:v>-22.77341855294004</c:v>
                </c:pt>
                <c:pt idx="19">
                  <c:v>-23.28023320726469</c:v>
                </c:pt>
                <c:pt idx="20">
                  <c:v>-23.723264394968012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Wealth_SAU!$D$64:$X$64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5.6302819037561624</c:v>
                </c:pt>
                <c:pt idx="2">
                  <c:v>7.1804568548916592</c:v>
                </c:pt>
                <c:pt idx="3">
                  <c:v>4.2331539439927734</c:v>
                </c:pt>
                <c:pt idx="4">
                  <c:v>2.3888478504682675</c:v>
                </c:pt>
                <c:pt idx="5">
                  <c:v>0.52026408838699023</c:v>
                </c:pt>
                <c:pt idx="6">
                  <c:v>2.2919138361621849</c:v>
                </c:pt>
                <c:pt idx="7">
                  <c:v>3.6519898106536886</c:v>
                </c:pt>
                <c:pt idx="8">
                  <c:v>5.2837031531649092</c:v>
                </c:pt>
                <c:pt idx="9">
                  <c:v>2.7756188591234077</c:v>
                </c:pt>
                <c:pt idx="10">
                  <c:v>5.2678207974635294</c:v>
                </c:pt>
                <c:pt idx="11">
                  <c:v>2.5878018416894966</c:v>
                </c:pt>
                <c:pt idx="12">
                  <c:v>-1.0212616520495765</c:v>
                </c:pt>
                <c:pt idx="13">
                  <c:v>2.4026971696608168</c:v>
                </c:pt>
                <c:pt idx="14">
                  <c:v>3.7130028557897043</c:v>
                </c:pt>
                <c:pt idx="15">
                  <c:v>5.7050594093707163</c:v>
                </c:pt>
                <c:pt idx="16">
                  <c:v>5.7086593714452682</c:v>
                </c:pt>
                <c:pt idx="17">
                  <c:v>4.8612181584677394</c:v>
                </c:pt>
                <c:pt idx="18">
                  <c:v>6.528301811009829</c:v>
                </c:pt>
                <c:pt idx="19">
                  <c:v>4.1398017756959948</c:v>
                </c:pt>
                <c:pt idx="20">
                  <c:v>5.5419957343656012</c:v>
                </c:pt>
              </c:numCache>
            </c:numRef>
          </c:val>
        </c:ser>
        <c:marker val="1"/>
        <c:axId val="78457856"/>
        <c:axId val="78471936"/>
      </c:lineChart>
      <c:catAx>
        <c:axId val="784578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471936"/>
        <c:crosses val="autoZero"/>
        <c:auto val="1"/>
        <c:lblAlgn val="ctr"/>
        <c:lblOffset val="100"/>
      </c:catAx>
      <c:valAx>
        <c:axId val="784719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457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Wealth_SAU!$B$40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Wealth_SAU!$D$38:$X$38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Wealth_SAU!$D$40:$X$40</c:f>
              <c:numCache>
                <c:formatCode>_(* #,##0_);_(* \(#,##0\);_(* "-"??_);_(@_)</c:formatCode>
                <c:ptCount val="21"/>
                <c:pt idx="0">
                  <c:v>22631.34885454534</c:v>
                </c:pt>
                <c:pt idx="1">
                  <c:v>22716.35430196032</c:v>
                </c:pt>
                <c:pt idx="2">
                  <c:v>22830.783402426056</c:v>
                </c:pt>
                <c:pt idx="3">
                  <c:v>23064.996136760183</c:v>
                </c:pt>
                <c:pt idx="4">
                  <c:v>23022.302636432003</c:v>
                </c:pt>
                <c:pt idx="5">
                  <c:v>23081.257129947393</c:v>
                </c:pt>
                <c:pt idx="6">
                  <c:v>23218.967018395717</c:v>
                </c:pt>
                <c:pt idx="7">
                  <c:v>23567.758033834769</c:v>
                </c:pt>
                <c:pt idx="8">
                  <c:v>23980.574982316615</c:v>
                </c:pt>
                <c:pt idx="9">
                  <c:v>24387.160587982202</c:v>
                </c:pt>
                <c:pt idx="10">
                  <c:v>24652.603833854053</c:v>
                </c:pt>
                <c:pt idx="11">
                  <c:v>24696.111577595635</c:v>
                </c:pt>
                <c:pt idx="12">
                  <c:v>24591.996389804914</c:v>
                </c:pt>
                <c:pt idx="13">
                  <c:v>24610.623304194414</c:v>
                </c:pt>
                <c:pt idx="14">
                  <c:v>24628.360853472266</c:v>
                </c:pt>
                <c:pt idx="15">
                  <c:v>25001.23079432817</c:v>
                </c:pt>
                <c:pt idx="16">
                  <c:v>25729.384096371516</c:v>
                </c:pt>
                <c:pt idx="17">
                  <c:v>26922.078041416571</c:v>
                </c:pt>
                <c:pt idx="18">
                  <c:v>28370.007551333107</c:v>
                </c:pt>
                <c:pt idx="19">
                  <c:v>29714.814726826527</c:v>
                </c:pt>
                <c:pt idx="20">
                  <c:v>31292.224116306297</c:v>
                </c:pt>
              </c:numCache>
            </c:numRef>
          </c:val>
        </c:ser>
        <c:ser>
          <c:idx val="1"/>
          <c:order val="1"/>
          <c:tx>
            <c:strRef>
              <c:f>Wealth_SAU!$B$41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Wealth_SAU!$D$38:$X$38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Wealth_SAU!$D$41:$X$41</c:f>
              <c:numCache>
                <c:formatCode>General</c:formatCode>
                <c:ptCount val="21"/>
                <c:pt idx="0">
                  <c:v>88819.313177645614</c:v>
                </c:pt>
                <c:pt idx="1">
                  <c:v>89603.770311931061</c:v>
                </c:pt>
                <c:pt idx="2">
                  <c:v>90778.130211908312</c:v>
                </c:pt>
                <c:pt idx="3">
                  <c:v>92239.575326733466</c:v>
                </c:pt>
                <c:pt idx="4">
                  <c:v>93866.821129065225</c:v>
                </c:pt>
                <c:pt idx="5">
                  <c:v>95384.816798341257</c:v>
                </c:pt>
                <c:pt idx="6">
                  <c:v>96672.271999293778</c:v>
                </c:pt>
                <c:pt idx="7">
                  <c:v>94062.1894773487</c:v>
                </c:pt>
                <c:pt idx="8">
                  <c:v>95163.912187595794</c:v>
                </c:pt>
                <c:pt idx="9">
                  <c:v>96268.844625178666</c:v>
                </c:pt>
                <c:pt idx="10">
                  <c:v>100071.52208635624</c:v>
                </c:pt>
                <c:pt idx="11">
                  <c:v>101938.03479604628</c:v>
                </c:pt>
                <c:pt idx="12">
                  <c:v>103851.15733832569</c:v>
                </c:pt>
                <c:pt idx="13">
                  <c:v>105935.76546380643</c:v>
                </c:pt>
                <c:pt idx="14">
                  <c:v>104191.54235596921</c:v>
                </c:pt>
                <c:pt idx="15">
                  <c:v>105516.3694028367</c:v>
                </c:pt>
                <c:pt idx="16">
                  <c:v>107355.66266970761</c:v>
                </c:pt>
                <c:pt idx="17">
                  <c:v>109669.62221665178</c:v>
                </c:pt>
                <c:pt idx="18">
                  <c:v>110770.52254317413</c:v>
                </c:pt>
                <c:pt idx="19">
                  <c:v>112255.54759551147</c:v>
                </c:pt>
                <c:pt idx="20">
                  <c:v>113601.84290523695</c:v>
                </c:pt>
              </c:numCache>
            </c:numRef>
          </c:val>
        </c:ser>
        <c:ser>
          <c:idx val="2"/>
          <c:order val="2"/>
          <c:tx>
            <c:strRef>
              <c:f>Wealth_SAU!$B$42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Wealth_SAU!$D$38:$X$38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Wealth_SAU!$D$42:$X$42</c:f>
              <c:numCache>
                <c:formatCode>_(* #,##0_);_(* \(#,##0\);_(* "-"??_);_(@_)</c:formatCode>
                <c:ptCount val="21"/>
                <c:pt idx="0">
                  <c:v>245325.53503891095</c:v>
                </c:pt>
                <c:pt idx="1">
                  <c:v>235633.95800677445</c:v>
                </c:pt>
                <c:pt idx="2">
                  <c:v>226604.14087695678</c:v>
                </c:pt>
                <c:pt idx="3">
                  <c:v>232264.23999689135</c:v>
                </c:pt>
                <c:pt idx="4">
                  <c:v>224800.74466319566</c:v>
                </c:pt>
                <c:pt idx="5">
                  <c:v>218421.66208115499</c:v>
                </c:pt>
                <c:pt idx="6">
                  <c:v>213117.159520238</c:v>
                </c:pt>
                <c:pt idx="7">
                  <c:v>208751.94414141602</c:v>
                </c:pt>
                <c:pt idx="8">
                  <c:v>204387.89185281997</c:v>
                </c:pt>
                <c:pt idx="9">
                  <c:v>199353.77024172878</c:v>
                </c:pt>
                <c:pt idx="10">
                  <c:v>192980.67296250479</c:v>
                </c:pt>
                <c:pt idx="11">
                  <c:v>185419.65327637387</c:v>
                </c:pt>
                <c:pt idx="12">
                  <c:v>177161.38221456332</c:v>
                </c:pt>
                <c:pt idx="13">
                  <c:v>168594.53316867285</c:v>
                </c:pt>
                <c:pt idx="14">
                  <c:v>160529.38315031436</c:v>
                </c:pt>
                <c:pt idx="15">
                  <c:v>153312.42229648988</c:v>
                </c:pt>
                <c:pt idx="16">
                  <c:v>147037.35029942027</c:v>
                </c:pt>
                <c:pt idx="17">
                  <c:v>141499.67186065108</c:v>
                </c:pt>
                <c:pt idx="18">
                  <c:v>136385.53032033044</c:v>
                </c:pt>
                <c:pt idx="19">
                  <c:v>131747.50404260115</c:v>
                </c:pt>
                <c:pt idx="20">
                  <c:v>127243.16952006903</c:v>
                </c:pt>
              </c:numCache>
            </c:numRef>
          </c:val>
        </c:ser>
        <c:overlap val="100"/>
        <c:axId val="80619008"/>
        <c:axId val="80620544"/>
      </c:barChart>
      <c:catAx>
        <c:axId val="806190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620544"/>
        <c:crosses val="autoZero"/>
        <c:auto val="1"/>
        <c:lblAlgn val="ctr"/>
        <c:lblOffset val="100"/>
      </c:catAx>
      <c:valAx>
        <c:axId val="806205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061900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Wealth_SAU!$B$67:$B$69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Wealth_SAU!$C$67:$C$69</c:f>
              <c:numCache>
                <c:formatCode>_(* #,##0_);_(* \(#,##0\);_(* "-"??_);_(@_)</c:formatCode>
                <c:ptCount val="3"/>
                <c:pt idx="0">
                  <c:v>8.0866367204313541</c:v>
                </c:pt>
                <c:pt idx="1">
                  <c:v>32.593572347144168</c:v>
                </c:pt>
                <c:pt idx="2">
                  <c:v>59.319790932424482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Wealth_SAU!$B$72:$B$75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Wealth_SAU!$C$72:$C$75</c:f>
              <c:numCache>
                <c:formatCode>_(* #,##0_);_(* \(#,##0\);_(* "-"??_);_(@_)</c:formatCode>
                <c:ptCount val="4"/>
                <c:pt idx="0">
                  <c:v>21.292338927908457</c:v>
                </c:pt>
                <c:pt idx="1">
                  <c:v>0.16180029236077068</c:v>
                </c:pt>
                <c:pt idx="2">
                  <c:v>78.545860779730774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5758029953668.959</v>
      </c>
      <c r="E7" s="13">
        <f t="shared" ref="E7:X7" si="0">+E8+E9+E10</f>
        <v>5800312440123.001</v>
      </c>
      <c r="F7" s="13">
        <f t="shared" si="0"/>
        <v>5847947709629.8906</v>
      </c>
      <c r="G7" s="13">
        <f t="shared" si="0"/>
        <v>6144919267352.3965</v>
      </c>
      <c r="H7" s="13">
        <f t="shared" si="0"/>
        <v>6190726443805.1377</v>
      </c>
      <c r="I7" s="13">
        <f t="shared" si="0"/>
        <v>6229675796687.5508</v>
      </c>
      <c r="J7" s="13">
        <f t="shared" si="0"/>
        <v>6256051289855.6211</v>
      </c>
      <c r="K7" s="13">
        <f t="shared" si="0"/>
        <v>6207992137261.208</v>
      </c>
      <c r="L7" s="13">
        <f t="shared" si="0"/>
        <v>6230149462975.7207</v>
      </c>
      <c r="M7" s="13">
        <f t="shared" si="0"/>
        <v>6265446752878.5742</v>
      </c>
      <c r="N7" s="13">
        <f t="shared" si="0"/>
        <v>6368480380128.5146</v>
      </c>
      <c r="O7" s="13">
        <f t="shared" si="0"/>
        <v>6453764373550.5742</v>
      </c>
      <c r="P7" s="13">
        <f t="shared" si="0"/>
        <v>6559212158464.6299</v>
      </c>
      <c r="Q7" s="13">
        <f t="shared" si="0"/>
        <v>6681124331815.71</v>
      </c>
      <c r="R7" s="13">
        <f t="shared" si="0"/>
        <v>6716886915171.6523</v>
      </c>
      <c r="S7" s="13">
        <f t="shared" si="0"/>
        <v>6823590495052.5635</v>
      </c>
      <c r="T7" s="13">
        <f t="shared" si="0"/>
        <v>6946877458192.4414</v>
      </c>
      <c r="U7" s="13">
        <f t="shared" si="0"/>
        <v>7092491298597.3105</v>
      </c>
      <c r="V7" s="13">
        <f t="shared" si="0"/>
        <v>7209590957967.2471</v>
      </c>
      <c r="W7" s="13">
        <f t="shared" si="0"/>
        <v>7338131019753.6211</v>
      </c>
      <c r="X7" s="13">
        <f t="shared" si="0"/>
        <v>7469646272396.5166</v>
      </c>
    </row>
    <row r="8" spans="1:24" s="22" customFormat="1" ht="15.75">
      <c r="A8" s="19">
        <v>1</v>
      </c>
      <c r="B8" s="20" t="s">
        <v>5</v>
      </c>
      <c r="C8" s="20"/>
      <c r="D8" s="21">
        <v>365248538624.99652</v>
      </c>
      <c r="E8" s="21">
        <v>378676265154.06329</v>
      </c>
      <c r="F8" s="21">
        <v>392440048213.05664</v>
      </c>
      <c r="G8" s="21">
        <v>407782673499.00165</v>
      </c>
      <c r="H8" s="21">
        <v>417117365475.49341</v>
      </c>
      <c r="I8" s="21">
        <v>426815029252.13208</v>
      </c>
      <c r="J8" s="21">
        <v>436202357665.17932</v>
      </c>
      <c r="K8" s="21">
        <v>448273817600.9209</v>
      </c>
      <c r="L8" s="21">
        <v>461785515252.65228</v>
      </c>
      <c r="M8" s="21">
        <v>477474339340.73822</v>
      </c>
      <c r="N8" s="21">
        <v>494168247968.26251</v>
      </c>
      <c r="O8" s="21">
        <v>510754508496.52405</v>
      </c>
      <c r="P8" s="21">
        <v>527819789138.12311</v>
      </c>
      <c r="Q8" s="21">
        <v>549662791417.12396</v>
      </c>
      <c r="R8" s="21">
        <v>571717030444.42651</v>
      </c>
      <c r="S8" s="21">
        <v>601057489669.2157</v>
      </c>
      <c r="T8" s="21">
        <v>638074214217.3833</v>
      </c>
      <c r="U8" s="21">
        <v>686625416654.02319</v>
      </c>
      <c r="V8" s="21">
        <v>742347746023.00732</v>
      </c>
      <c r="W8" s="21">
        <v>796627588067.03857</v>
      </c>
      <c r="X8" s="21">
        <v>858911658675.64929</v>
      </c>
    </row>
    <row r="9" spans="1:24" s="22" customFormat="1" ht="15.75">
      <c r="A9" s="19">
        <v>2</v>
      </c>
      <c r="B9" s="20" t="s">
        <v>38</v>
      </c>
      <c r="C9" s="20"/>
      <c r="D9" s="21">
        <v>1433459602797.6211</v>
      </c>
      <c r="E9" s="21">
        <v>1493673704610.0972</v>
      </c>
      <c r="F9" s="21">
        <v>1560392088572.2578</v>
      </c>
      <c r="G9" s="21">
        <v>1630769864695.5559</v>
      </c>
      <c r="H9" s="21">
        <v>1700676155344.9492</v>
      </c>
      <c r="I9" s="21">
        <v>1763841247588.3228</v>
      </c>
      <c r="J9" s="21">
        <v>1816130447729.7559</v>
      </c>
      <c r="K9" s="21">
        <v>1789122949598.2483</v>
      </c>
      <c r="L9" s="21">
        <v>1832538054463.3542</v>
      </c>
      <c r="M9" s="21">
        <v>1884840296215.3369</v>
      </c>
      <c r="N9" s="21">
        <v>2005961279961.1064</v>
      </c>
      <c r="O9" s="21">
        <v>2108239213925.0757</v>
      </c>
      <c r="P9" s="21">
        <v>2228964867235.8135</v>
      </c>
      <c r="Q9" s="21">
        <v>2366008688037.6401</v>
      </c>
      <c r="R9" s="21">
        <v>2418678187622.1011</v>
      </c>
      <c r="S9" s="21">
        <v>2536731276712.4478</v>
      </c>
      <c r="T9" s="21">
        <v>2662359885615.0034</v>
      </c>
      <c r="U9" s="21">
        <v>2797033346866.9961</v>
      </c>
      <c r="V9" s="21">
        <v>2898492275228.5991</v>
      </c>
      <c r="W9" s="21">
        <v>3009470762320.564</v>
      </c>
      <c r="X9" s="21">
        <v>3118153153821.4336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3959321812246.3408</v>
      </c>
      <c r="E10" s="21">
        <f t="shared" ref="E10:X10" si="1">+E13+E16+E19+E23</f>
        <v>3927962470358.8403</v>
      </c>
      <c r="F10" s="21">
        <f t="shared" si="1"/>
        <v>3895115572844.5757</v>
      </c>
      <c r="G10" s="21">
        <f t="shared" si="1"/>
        <v>4106366729157.8389</v>
      </c>
      <c r="H10" s="21">
        <f t="shared" si="1"/>
        <v>4072932922984.6953</v>
      </c>
      <c r="I10" s="21">
        <f t="shared" si="1"/>
        <v>4039019519847.0957</v>
      </c>
      <c r="J10" s="21">
        <f t="shared" si="1"/>
        <v>4003718484460.6855</v>
      </c>
      <c r="K10" s="21">
        <f t="shared" si="1"/>
        <v>3970595370062.0391</v>
      </c>
      <c r="L10" s="21">
        <f t="shared" si="1"/>
        <v>3935825893259.7139</v>
      </c>
      <c r="M10" s="21">
        <f t="shared" si="1"/>
        <v>3903132117322.499</v>
      </c>
      <c r="N10" s="21">
        <f t="shared" si="1"/>
        <v>3868350852199.1455</v>
      </c>
      <c r="O10" s="21">
        <f t="shared" si="1"/>
        <v>3834770651128.9751</v>
      </c>
      <c r="P10" s="21">
        <f t="shared" si="1"/>
        <v>3802427502090.6934</v>
      </c>
      <c r="Q10" s="21">
        <f t="shared" si="1"/>
        <v>3765452852360.9458</v>
      </c>
      <c r="R10" s="21">
        <f t="shared" si="1"/>
        <v>3726491697105.125</v>
      </c>
      <c r="S10" s="21">
        <f t="shared" si="1"/>
        <v>3685801728670.8999</v>
      </c>
      <c r="T10" s="21">
        <f t="shared" si="1"/>
        <v>3646443358360.0547</v>
      </c>
      <c r="U10" s="21">
        <f t="shared" si="1"/>
        <v>3608832535076.2915</v>
      </c>
      <c r="V10" s="21">
        <f t="shared" si="1"/>
        <v>3568750936715.6406</v>
      </c>
      <c r="W10" s="21">
        <f t="shared" si="1"/>
        <v>3532032669366.0186</v>
      </c>
      <c r="X10" s="21">
        <f t="shared" si="1"/>
        <v>3492581459899.4336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608138791338.16248</v>
      </c>
      <c r="E11" s="38">
        <f t="shared" ref="E11:X11" si="2">+E13+E16</f>
        <v>609069904136.02637</v>
      </c>
      <c r="F11" s="38">
        <f t="shared" si="2"/>
        <v>609430649408.49719</v>
      </c>
      <c r="G11" s="38">
        <f t="shared" si="2"/>
        <v>853367577640.47144</v>
      </c>
      <c r="H11" s="38">
        <f t="shared" si="2"/>
        <v>853367577640.47144</v>
      </c>
      <c r="I11" s="38">
        <f t="shared" si="2"/>
        <v>853367577640.47144</v>
      </c>
      <c r="J11" s="38">
        <f t="shared" si="2"/>
        <v>851978220847.84753</v>
      </c>
      <c r="K11" s="38">
        <f t="shared" si="2"/>
        <v>853367577640.47144</v>
      </c>
      <c r="L11" s="38">
        <f t="shared" si="2"/>
        <v>853367577640.47144</v>
      </c>
      <c r="M11" s="38">
        <f t="shared" si="2"/>
        <v>853367577640.47144</v>
      </c>
      <c r="N11" s="38">
        <f t="shared" si="2"/>
        <v>853367577640.47144</v>
      </c>
      <c r="O11" s="38">
        <f t="shared" si="2"/>
        <v>853396827257.15833</v>
      </c>
      <c r="P11" s="38">
        <f t="shared" si="2"/>
        <v>853406577129.38721</v>
      </c>
      <c r="Q11" s="38">
        <f t="shared" si="2"/>
        <v>853430951809.95959</v>
      </c>
      <c r="R11" s="38">
        <f t="shared" si="2"/>
        <v>852997082495.77173</v>
      </c>
      <c r="S11" s="38">
        <f t="shared" si="2"/>
        <v>853036081984.6875</v>
      </c>
      <c r="T11" s="38">
        <f t="shared" si="2"/>
        <v>852826459731.76526</v>
      </c>
      <c r="U11" s="38">
        <f t="shared" si="2"/>
        <v>852831334667.87976</v>
      </c>
      <c r="V11" s="38">
        <f t="shared" si="2"/>
        <v>852329216248.08936</v>
      </c>
      <c r="W11" s="38">
        <f t="shared" si="2"/>
        <v>851661350000.40686</v>
      </c>
      <c r="X11" s="38">
        <f t="shared" si="2"/>
        <v>851271355111.24927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3351183020908.1782</v>
      </c>
      <c r="E12" s="38">
        <f t="shared" ref="E12:X12" si="3">+E23+E19</f>
        <v>3318892566222.814</v>
      </c>
      <c r="F12" s="38">
        <f t="shared" si="3"/>
        <v>3285684923436.0786</v>
      </c>
      <c r="G12" s="38">
        <f t="shared" si="3"/>
        <v>3252999151517.3672</v>
      </c>
      <c r="H12" s="38">
        <f t="shared" si="3"/>
        <v>3219565345344.2241</v>
      </c>
      <c r="I12" s="38">
        <f t="shared" si="3"/>
        <v>3185651942206.624</v>
      </c>
      <c r="J12" s="38">
        <f t="shared" si="3"/>
        <v>3151740263612.8379</v>
      </c>
      <c r="K12" s="38">
        <f t="shared" si="3"/>
        <v>3117227792421.5674</v>
      </c>
      <c r="L12" s="38">
        <f t="shared" si="3"/>
        <v>3082458315619.2422</v>
      </c>
      <c r="M12" s="38">
        <f t="shared" si="3"/>
        <v>3049764539682.0273</v>
      </c>
      <c r="N12" s="38">
        <f t="shared" si="3"/>
        <v>3014983274558.6738</v>
      </c>
      <c r="O12" s="38">
        <f t="shared" si="3"/>
        <v>2981373823871.8169</v>
      </c>
      <c r="P12" s="38">
        <f t="shared" si="3"/>
        <v>2949020924961.3062</v>
      </c>
      <c r="Q12" s="38">
        <f t="shared" si="3"/>
        <v>2912021900550.9863</v>
      </c>
      <c r="R12" s="38">
        <f t="shared" si="3"/>
        <v>2873494614609.353</v>
      </c>
      <c r="S12" s="38">
        <f t="shared" si="3"/>
        <v>2832765646686.2124</v>
      </c>
      <c r="T12" s="38">
        <f t="shared" si="3"/>
        <v>2793616898628.2896</v>
      </c>
      <c r="U12" s="38">
        <f t="shared" si="3"/>
        <v>2756001200408.4116</v>
      </c>
      <c r="V12" s="38">
        <f t="shared" si="3"/>
        <v>2716421720467.5513</v>
      </c>
      <c r="W12" s="38">
        <f t="shared" si="3"/>
        <v>2680371319365.6118</v>
      </c>
      <c r="X12" s="38">
        <f t="shared" si="3"/>
        <v>2641310104788.1841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601961986350.89453</v>
      </c>
      <c r="E13" s="13">
        <f t="shared" ref="E13:X13" si="4">+E14+E15</f>
        <v>602893099148.75842</v>
      </c>
      <c r="F13" s="13">
        <f t="shared" si="4"/>
        <v>603253844421.22925</v>
      </c>
      <c r="G13" s="13">
        <f t="shared" si="4"/>
        <v>847190772653.20349</v>
      </c>
      <c r="H13" s="13">
        <f t="shared" si="4"/>
        <v>847190772653.20349</v>
      </c>
      <c r="I13" s="13">
        <f t="shared" si="4"/>
        <v>847190772653.20349</v>
      </c>
      <c r="J13" s="13">
        <f t="shared" si="4"/>
        <v>845801415860.57959</v>
      </c>
      <c r="K13" s="13">
        <f t="shared" si="4"/>
        <v>847190772653.20349</v>
      </c>
      <c r="L13" s="13">
        <f t="shared" si="4"/>
        <v>847190772653.20349</v>
      </c>
      <c r="M13" s="13">
        <f t="shared" si="4"/>
        <v>847190772653.20349</v>
      </c>
      <c r="N13" s="13">
        <f t="shared" si="4"/>
        <v>847190772653.20349</v>
      </c>
      <c r="O13" s="13">
        <f t="shared" si="4"/>
        <v>847220022269.89038</v>
      </c>
      <c r="P13" s="13">
        <f t="shared" si="4"/>
        <v>847229772142.11926</v>
      </c>
      <c r="Q13" s="13">
        <f t="shared" si="4"/>
        <v>847254146822.69165</v>
      </c>
      <c r="R13" s="13">
        <f t="shared" si="4"/>
        <v>846820277508.50378</v>
      </c>
      <c r="S13" s="13">
        <f t="shared" si="4"/>
        <v>846859276997.41956</v>
      </c>
      <c r="T13" s="13">
        <f t="shared" si="4"/>
        <v>846649654744.49731</v>
      </c>
      <c r="U13" s="13">
        <f t="shared" si="4"/>
        <v>846654529680.61182</v>
      </c>
      <c r="V13" s="13">
        <f t="shared" si="4"/>
        <v>846152411260.82141</v>
      </c>
      <c r="W13" s="13">
        <f t="shared" si="4"/>
        <v>845484545013.13892</v>
      </c>
      <c r="X13" s="13">
        <f t="shared" si="4"/>
        <v>845094550123.98132</v>
      </c>
    </row>
    <row r="14" spans="1:24" ht="15.75">
      <c r="A14" s="8" t="s">
        <v>43</v>
      </c>
      <c r="B14" s="2" t="s">
        <v>27</v>
      </c>
      <c r="C14" s="10"/>
      <c r="D14" s="11">
        <v>16969652614.470762</v>
      </c>
      <c r="E14" s="11">
        <v>17900765412.334572</v>
      </c>
      <c r="F14" s="11">
        <v>18261510684.805367</v>
      </c>
      <c r="G14" s="11">
        <v>18451633193.269703</v>
      </c>
      <c r="H14" s="11">
        <v>18451633193.269703</v>
      </c>
      <c r="I14" s="11">
        <v>18451633193.269703</v>
      </c>
      <c r="J14" s="11">
        <v>17062276400.645697</v>
      </c>
      <c r="K14" s="11">
        <v>18451633193.269703</v>
      </c>
      <c r="L14" s="11">
        <v>18451633193.269703</v>
      </c>
      <c r="M14" s="11">
        <v>18451633193.269703</v>
      </c>
      <c r="N14" s="11">
        <v>18451633193.269703</v>
      </c>
      <c r="O14" s="11">
        <v>18480882809.956524</v>
      </c>
      <c r="P14" s="11">
        <v>18490632682.185463</v>
      </c>
      <c r="Q14" s="11">
        <v>18515007362.757816</v>
      </c>
      <c r="R14" s="11">
        <v>18081138048.569969</v>
      </c>
      <c r="S14" s="11">
        <v>18120137537.485729</v>
      </c>
      <c r="T14" s="11">
        <v>17910515284.563511</v>
      </c>
      <c r="U14" s="11">
        <v>17915390220.677982</v>
      </c>
      <c r="V14" s="11">
        <v>17413271800.88755</v>
      </c>
      <c r="W14" s="11">
        <v>16745405553.205133</v>
      </c>
      <c r="X14" s="11">
        <v>16355410664.047518</v>
      </c>
    </row>
    <row r="15" spans="1:24" ht="15.75">
      <c r="A15" s="8" t="s">
        <v>47</v>
      </c>
      <c r="B15" s="2" t="s">
        <v>6</v>
      </c>
      <c r="C15" s="10"/>
      <c r="D15" s="11">
        <v>584992333736.42383</v>
      </c>
      <c r="E15" s="11">
        <v>584992333736.42383</v>
      </c>
      <c r="F15" s="11">
        <v>584992333736.42383</v>
      </c>
      <c r="G15" s="11">
        <v>828739139459.93384</v>
      </c>
      <c r="H15" s="11">
        <v>828739139459.93384</v>
      </c>
      <c r="I15" s="11">
        <v>828739139459.93384</v>
      </c>
      <c r="J15" s="11">
        <v>828739139459.93384</v>
      </c>
      <c r="K15" s="11">
        <v>828739139459.93384</v>
      </c>
      <c r="L15" s="11">
        <v>828739139459.93384</v>
      </c>
      <c r="M15" s="11">
        <v>828739139459.93384</v>
      </c>
      <c r="N15" s="11">
        <v>828739139459.93384</v>
      </c>
      <c r="O15" s="11">
        <v>828739139459.93384</v>
      </c>
      <c r="P15" s="11">
        <v>828739139459.93384</v>
      </c>
      <c r="Q15" s="11">
        <v>828739139459.93384</v>
      </c>
      <c r="R15" s="11">
        <v>828739139459.93384</v>
      </c>
      <c r="S15" s="11">
        <v>828739139459.93384</v>
      </c>
      <c r="T15" s="11">
        <v>828739139459.93384</v>
      </c>
      <c r="U15" s="11">
        <v>828739139459.93384</v>
      </c>
      <c r="V15" s="11">
        <v>828739139459.93384</v>
      </c>
      <c r="W15" s="11">
        <v>828739139459.93384</v>
      </c>
      <c r="X15" s="11">
        <v>828739139459.93384</v>
      </c>
    </row>
    <row r="16" spans="1:24" ht="15.75">
      <c r="A16" s="15" t="s">
        <v>44</v>
      </c>
      <c r="B16" s="10" t="s">
        <v>11</v>
      </c>
      <c r="C16" s="10"/>
      <c r="D16" s="13">
        <f>+D17+D18</f>
        <v>6176804987.2679329</v>
      </c>
      <c r="E16" s="13">
        <f t="shared" ref="E16:X16" si="5">+E17+E18</f>
        <v>6176804987.2679329</v>
      </c>
      <c r="F16" s="13">
        <f t="shared" si="5"/>
        <v>6176804987.2679329</v>
      </c>
      <c r="G16" s="13">
        <f t="shared" si="5"/>
        <v>6176804987.2679329</v>
      </c>
      <c r="H16" s="13">
        <f t="shared" si="5"/>
        <v>6176804987.2679329</v>
      </c>
      <c r="I16" s="13">
        <f t="shared" si="5"/>
        <v>6176804987.2679329</v>
      </c>
      <c r="J16" s="13">
        <f t="shared" si="5"/>
        <v>6176804987.2679329</v>
      </c>
      <c r="K16" s="13">
        <f t="shared" si="5"/>
        <v>6176804987.2679329</v>
      </c>
      <c r="L16" s="13">
        <f t="shared" si="5"/>
        <v>6176804987.2679329</v>
      </c>
      <c r="M16" s="13">
        <f t="shared" si="5"/>
        <v>6176804987.2679329</v>
      </c>
      <c r="N16" s="13">
        <f t="shared" si="5"/>
        <v>6176804987.2679329</v>
      </c>
      <c r="O16" s="13">
        <f t="shared" si="5"/>
        <v>6176804987.2679329</v>
      </c>
      <c r="P16" s="13">
        <f t="shared" si="5"/>
        <v>6176804987.2679329</v>
      </c>
      <c r="Q16" s="13">
        <f t="shared" si="5"/>
        <v>6176804987.2679329</v>
      </c>
      <c r="R16" s="13">
        <f t="shared" si="5"/>
        <v>6176804987.2679329</v>
      </c>
      <c r="S16" s="13">
        <f t="shared" si="5"/>
        <v>6176804987.2679329</v>
      </c>
      <c r="T16" s="13">
        <f t="shared" si="5"/>
        <v>6176804987.2679329</v>
      </c>
      <c r="U16" s="13">
        <f t="shared" si="5"/>
        <v>6176804987.2679329</v>
      </c>
      <c r="V16" s="13">
        <f t="shared" si="5"/>
        <v>6176804987.2679329</v>
      </c>
      <c r="W16" s="13">
        <f t="shared" si="5"/>
        <v>6176804987.2679329</v>
      </c>
      <c r="X16" s="13">
        <f t="shared" si="5"/>
        <v>6176804987.2679329</v>
      </c>
    </row>
    <row r="17" spans="1:24">
      <c r="A17" s="8" t="s">
        <v>45</v>
      </c>
      <c r="B17" s="2" t="s">
        <v>7</v>
      </c>
      <c r="C17" s="2"/>
      <c r="D17" s="14">
        <v>2091327482.2900221</v>
      </c>
      <c r="E17" s="14">
        <v>2091327482.2900221</v>
      </c>
      <c r="F17" s="14">
        <v>2091327482.2900221</v>
      </c>
      <c r="G17" s="14">
        <v>2091327482.2900221</v>
      </c>
      <c r="H17" s="14">
        <v>2091327482.2900221</v>
      </c>
      <c r="I17" s="14">
        <v>2091327482.2900221</v>
      </c>
      <c r="J17" s="14">
        <v>2091327482.2900221</v>
      </c>
      <c r="K17" s="14">
        <v>2091327482.2900221</v>
      </c>
      <c r="L17" s="14">
        <v>2091327482.2900221</v>
      </c>
      <c r="M17" s="14">
        <v>2091327482.2900221</v>
      </c>
      <c r="N17" s="14">
        <v>2091327482.2900221</v>
      </c>
      <c r="O17" s="14">
        <v>2091327482.2900221</v>
      </c>
      <c r="P17" s="14">
        <v>2091327482.2900221</v>
      </c>
      <c r="Q17" s="14">
        <v>2091327482.2900221</v>
      </c>
      <c r="R17" s="14">
        <v>2091327482.2900221</v>
      </c>
      <c r="S17" s="14">
        <v>2091327482.2900221</v>
      </c>
      <c r="T17" s="14">
        <v>2091327482.2900221</v>
      </c>
      <c r="U17" s="14">
        <v>2091327482.2900221</v>
      </c>
      <c r="V17" s="14">
        <v>2091327482.2900221</v>
      </c>
      <c r="W17" s="14">
        <v>2091327482.2900221</v>
      </c>
      <c r="X17" s="14">
        <v>2091327482.2900221</v>
      </c>
    </row>
    <row r="18" spans="1:24">
      <c r="A18" s="8" t="s">
        <v>46</v>
      </c>
      <c r="B18" s="2" t="s">
        <v>62</v>
      </c>
      <c r="C18" s="2"/>
      <c r="D18" s="14">
        <v>4085477504.977911</v>
      </c>
      <c r="E18" s="14">
        <v>4085477504.977911</v>
      </c>
      <c r="F18" s="14">
        <v>4085477504.977911</v>
      </c>
      <c r="G18" s="14">
        <v>4085477504.977911</v>
      </c>
      <c r="H18" s="14">
        <v>4085477504.977911</v>
      </c>
      <c r="I18" s="14">
        <v>4085477504.977911</v>
      </c>
      <c r="J18" s="14">
        <v>4085477504.977911</v>
      </c>
      <c r="K18" s="14">
        <v>4085477504.977911</v>
      </c>
      <c r="L18" s="14">
        <v>4085477504.977911</v>
      </c>
      <c r="M18" s="14">
        <v>4085477504.977911</v>
      </c>
      <c r="N18" s="14">
        <v>4085477504.977911</v>
      </c>
      <c r="O18" s="14">
        <v>4085477504.977911</v>
      </c>
      <c r="P18" s="14">
        <v>4085477504.977911</v>
      </c>
      <c r="Q18" s="14">
        <v>4085477504.977911</v>
      </c>
      <c r="R18" s="14">
        <v>4085477504.977911</v>
      </c>
      <c r="S18" s="14">
        <v>4085477504.977911</v>
      </c>
      <c r="T18" s="14">
        <v>4085477504.977911</v>
      </c>
      <c r="U18" s="14">
        <v>4085477504.977911</v>
      </c>
      <c r="V18" s="14">
        <v>4085477504.977911</v>
      </c>
      <c r="W18" s="14">
        <v>4085477504.977911</v>
      </c>
      <c r="X18" s="14">
        <v>4085477504.977911</v>
      </c>
    </row>
    <row r="19" spans="1:24" ht="15.75">
      <c r="A19" s="15" t="s">
        <v>48</v>
      </c>
      <c r="B19" s="10" t="s">
        <v>12</v>
      </c>
      <c r="C19" s="10"/>
      <c r="D19" s="13">
        <f>+D20+D21+D22</f>
        <v>3351183020908.1782</v>
      </c>
      <c r="E19" s="13">
        <f t="shared" ref="E19:X19" si="6">+E20+E21+E22</f>
        <v>3318892566222.814</v>
      </c>
      <c r="F19" s="13">
        <f t="shared" si="6"/>
        <v>3285684923436.0786</v>
      </c>
      <c r="G19" s="13">
        <f t="shared" si="6"/>
        <v>3252999151517.3672</v>
      </c>
      <c r="H19" s="13">
        <f t="shared" si="6"/>
        <v>3219565345344.2241</v>
      </c>
      <c r="I19" s="13">
        <f t="shared" si="6"/>
        <v>3185651942206.624</v>
      </c>
      <c r="J19" s="13">
        <f t="shared" si="6"/>
        <v>3151740263612.8379</v>
      </c>
      <c r="K19" s="13">
        <f t="shared" si="6"/>
        <v>3117227792421.5674</v>
      </c>
      <c r="L19" s="13">
        <f t="shared" si="6"/>
        <v>3082458315619.2422</v>
      </c>
      <c r="M19" s="13">
        <f t="shared" si="6"/>
        <v>3049764539682.0273</v>
      </c>
      <c r="N19" s="13">
        <f t="shared" si="6"/>
        <v>3014983274558.6738</v>
      </c>
      <c r="O19" s="13">
        <f t="shared" si="6"/>
        <v>2981373823871.8169</v>
      </c>
      <c r="P19" s="13">
        <f t="shared" si="6"/>
        <v>2949020924961.3062</v>
      </c>
      <c r="Q19" s="13">
        <f t="shared" si="6"/>
        <v>2912021900550.9863</v>
      </c>
      <c r="R19" s="13">
        <f t="shared" si="6"/>
        <v>2873494614609.353</v>
      </c>
      <c r="S19" s="13">
        <f t="shared" si="6"/>
        <v>2832765646686.2124</v>
      </c>
      <c r="T19" s="13">
        <f t="shared" si="6"/>
        <v>2793616898628.2896</v>
      </c>
      <c r="U19" s="13">
        <f t="shared" si="6"/>
        <v>2756001200408.4116</v>
      </c>
      <c r="V19" s="13">
        <f t="shared" si="6"/>
        <v>2716421720467.5513</v>
      </c>
      <c r="W19" s="13">
        <f t="shared" si="6"/>
        <v>2680371319365.6118</v>
      </c>
      <c r="X19" s="13">
        <f t="shared" si="6"/>
        <v>2641310104788.1841</v>
      </c>
    </row>
    <row r="20" spans="1:24" s="16" customFormat="1">
      <c r="A20" s="8" t="s">
        <v>59</v>
      </c>
      <c r="B20" s="2" t="s">
        <v>13</v>
      </c>
      <c r="C20" s="2"/>
      <c r="D20" s="11">
        <v>3347848612215.9604</v>
      </c>
      <c r="E20" s="11">
        <v>3315570606651.5044</v>
      </c>
      <c r="F20" s="11">
        <v>3282376191992.1724</v>
      </c>
      <c r="G20" s="11">
        <v>3249704387419.7485</v>
      </c>
      <c r="H20" s="11">
        <v>3216285248844.9272</v>
      </c>
      <c r="I20" s="11">
        <v>3182386645618.8721</v>
      </c>
      <c r="J20" s="11">
        <v>3148491050871.7578</v>
      </c>
      <c r="K20" s="11">
        <v>3113996219777.4419</v>
      </c>
      <c r="L20" s="11">
        <v>3079244958884.6763</v>
      </c>
      <c r="M20" s="11">
        <v>3046569157638.2271</v>
      </c>
      <c r="N20" s="11">
        <v>3011807271721.519</v>
      </c>
      <c r="O20" s="11">
        <v>2978218709804.0825</v>
      </c>
      <c r="P20" s="11">
        <v>2945887870741.3291</v>
      </c>
      <c r="Q20" s="11">
        <v>2908912213429.0049</v>
      </c>
      <c r="R20" s="11">
        <v>2870410481117.0142</v>
      </c>
      <c r="S20" s="11">
        <v>2829709230011.4087</v>
      </c>
      <c r="T20" s="11">
        <v>2790589062489.9282</v>
      </c>
      <c r="U20" s="11">
        <v>2753002318306.5605</v>
      </c>
      <c r="V20" s="11">
        <v>2713454134558.8862</v>
      </c>
      <c r="W20" s="11">
        <v>2677434255415.6167</v>
      </c>
      <c r="X20" s="11">
        <v>2638407146063.1353</v>
      </c>
    </row>
    <row r="21" spans="1:24" s="16" customFormat="1">
      <c r="A21" s="8" t="s">
        <v>60</v>
      </c>
      <c r="B21" s="2" t="s">
        <v>14</v>
      </c>
      <c r="C21" s="2"/>
      <c r="D21" s="11">
        <v>3334408692.2176046</v>
      </c>
      <c r="E21" s="11">
        <v>3321959571.3094254</v>
      </c>
      <c r="F21" s="11">
        <v>3308731443.9061866</v>
      </c>
      <c r="G21" s="11">
        <v>3294764097.618649</v>
      </c>
      <c r="H21" s="11">
        <v>3280096499.2969475</v>
      </c>
      <c r="I21" s="11">
        <v>3265296587.752142</v>
      </c>
      <c r="J21" s="11">
        <v>3249212741.0800862</v>
      </c>
      <c r="K21" s="11">
        <v>3231572644.1252966</v>
      </c>
      <c r="L21" s="11">
        <v>3213356734.5658956</v>
      </c>
      <c r="M21" s="11">
        <v>3195382043.8003178</v>
      </c>
      <c r="N21" s="11">
        <v>3176002837.154572</v>
      </c>
      <c r="O21" s="11">
        <v>3155114067.7345753</v>
      </c>
      <c r="P21" s="11">
        <v>3133054219.9768209</v>
      </c>
      <c r="Q21" s="11">
        <v>3109687121.9815698</v>
      </c>
      <c r="R21" s="11">
        <v>3084133492.3390775</v>
      </c>
      <c r="S21" s="11">
        <v>3056416674.8035851</v>
      </c>
      <c r="T21" s="11">
        <v>3027836138.3611751</v>
      </c>
      <c r="U21" s="11">
        <v>2998882101.8509092</v>
      </c>
      <c r="V21" s="11">
        <v>2967585908.6651292</v>
      </c>
      <c r="W21" s="11">
        <v>2937063949.9950085</v>
      </c>
      <c r="X21" s="11">
        <v>2902958725.0488935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200419783490.8804</v>
      </c>
      <c r="E35" s="11">
        <v>218665582340.7399</v>
      </c>
      <c r="F35" s="11">
        <v>228786635265.10269</v>
      </c>
      <c r="G35" s="11">
        <v>228846251235.20569</v>
      </c>
      <c r="H35" s="11">
        <v>230369356471.37909</v>
      </c>
      <c r="I35" s="11">
        <v>230832208239.26221</v>
      </c>
      <c r="J35" s="11">
        <v>238643142322.1333</v>
      </c>
      <c r="K35" s="11">
        <v>244830369219.28229</v>
      </c>
      <c r="L35" s="11">
        <v>251770247738.98181</v>
      </c>
      <c r="M35" s="11">
        <v>249885720684.0589</v>
      </c>
      <c r="N35" s="11">
        <v>262041582587.97919</v>
      </c>
      <c r="O35" s="11">
        <v>263476505868.37521</v>
      </c>
      <c r="P35" s="11">
        <v>263813087699.58179</v>
      </c>
      <c r="Q35" s="11">
        <v>284019175566.37012</v>
      </c>
      <c r="R35" s="11">
        <v>298979472063.88599</v>
      </c>
      <c r="S35" s="11">
        <v>315582519737.57373</v>
      </c>
      <c r="T35" s="11">
        <v>325547908740.00092</v>
      </c>
      <c r="U35" s="11">
        <v>332115187446.55652</v>
      </c>
      <c r="V35" s="11">
        <v>346158888403.73871</v>
      </c>
      <c r="W35" s="11">
        <v>346706196129.2677</v>
      </c>
      <c r="X35" s="11">
        <v>359749259588.26257</v>
      </c>
    </row>
    <row r="36" spans="1:24" ht="15.75">
      <c r="A36" s="25">
        <v>5</v>
      </c>
      <c r="B36" s="9" t="s">
        <v>9</v>
      </c>
      <c r="C36" s="10"/>
      <c r="D36" s="11">
        <v>16139053</v>
      </c>
      <c r="E36" s="11">
        <v>16669764</v>
      </c>
      <c r="F36" s="11">
        <v>17189075</v>
      </c>
      <c r="G36" s="11">
        <v>17679719.999999996</v>
      </c>
      <c r="H36" s="11">
        <v>18117969.000000004</v>
      </c>
      <c r="I36" s="11">
        <v>18491845</v>
      </c>
      <c r="J36" s="11">
        <v>18786466.999999993</v>
      </c>
      <c r="K36" s="11">
        <v>19020639</v>
      </c>
      <c r="L36" s="11">
        <v>19256649</v>
      </c>
      <c r="M36" s="11">
        <v>19578923</v>
      </c>
      <c r="N36" s="11">
        <v>20045275.999999996</v>
      </c>
      <c r="O36" s="11">
        <v>20681576</v>
      </c>
      <c r="P36" s="11">
        <v>21463072.000000007</v>
      </c>
      <c r="Q36" s="11">
        <v>22334371.000000004</v>
      </c>
      <c r="R36" s="11">
        <v>23213767.000000007</v>
      </c>
      <c r="S36" s="11">
        <v>24041116</v>
      </c>
      <c r="T36" s="11">
        <v>24799436.000000004</v>
      </c>
      <c r="U36" s="11">
        <v>25504175.999999989</v>
      </c>
      <c r="V36" s="11">
        <v>26166639</v>
      </c>
      <c r="W36" s="11">
        <v>26809104.999999996</v>
      </c>
      <c r="X36" s="11">
        <v>27448086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356776.19707110192</v>
      </c>
      <c r="E39" s="11">
        <f t="shared" si="8"/>
        <v>347954.08262066584</v>
      </c>
      <c r="F39" s="11">
        <f t="shared" si="8"/>
        <v>340213.05449129117</v>
      </c>
      <c r="G39" s="11">
        <f t="shared" si="8"/>
        <v>347568.81146038498</v>
      </c>
      <c r="H39" s="11">
        <f t="shared" si="8"/>
        <v>341689.86842869286</v>
      </c>
      <c r="I39" s="11">
        <f t="shared" si="8"/>
        <v>336887.73600944364</v>
      </c>
      <c r="J39" s="11">
        <f t="shared" si="8"/>
        <v>333008.39853792754</v>
      </c>
      <c r="K39" s="11">
        <f t="shared" si="8"/>
        <v>326381.8916525995</v>
      </c>
      <c r="L39" s="11">
        <f t="shared" si="8"/>
        <v>323532.37902273238</v>
      </c>
      <c r="M39" s="11">
        <f t="shared" si="8"/>
        <v>320009.77545488963</v>
      </c>
      <c r="N39" s="11">
        <f t="shared" si="8"/>
        <v>317704.79888271511</v>
      </c>
      <c r="O39" s="11">
        <f t="shared" si="8"/>
        <v>312053.79965001578</v>
      </c>
      <c r="P39" s="11">
        <f t="shared" si="8"/>
        <v>305604.53594269394</v>
      </c>
      <c r="Q39" s="11">
        <f t="shared" si="8"/>
        <v>299140.92193667369</v>
      </c>
      <c r="R39" s="11">
        <f t="shared" si="8"/>
        <v>289349.28635975585</v>
      </c>
      <c r="S39" s="11">
        <f t="shared" si="8"/>
        <v>283830.02249365475</v>
      </c>
      <c r="T39" s="11">
        <f t="shared" si="8"/>
        <v>280122.39706549939</v>
      </c>
      <c r="U39" s="11">
        <f t="shared" si="8"/>
        <v>278091.37211871945</v>
      </c>
      <c r="V39" s="11">
        <f t="shared" si="8"/>
        <v>275526.06041483767</v>
      </c>
      <c r="W39" s="11">
        <f t="shared" si="8"/>
        <v>273717.86636493914</v>
      </c>
      <c r="X39" s="11">
        <f t="shared" si="8"/>
        <v>272137.23654161231</v>
      </c>
    </row>
    <row r="40" spans="1:24" ht="15.75">
      <c r="B40" s="20" t="s">
        <v>5</v>
      </c>
      <c r="C40" s="7"/>
      <c r="D40" s="11">
        <f t="shared" ref="D40:X40" si="9">+D8/D36</f>
        <v>22631.34885454534</v>
      </c>
      <c r="E40" s="11">
        <f t="shared" si="9"/>
        <v>22716.35430196032</v>
      </c>
      <c r="F40" s="11">
        <f t="shared" si="9"/>
        <v>22830.783402426056</v>
      </c>
      <c r="G40" s="11">
        <f t="shared" si="9"/>
        <v>23064.996136760183</v>
      </c>
      <c r="H40" s="11">
        <f t="shared" si="9"/>
        <v>23022.302636432003</v>
      </c>
      <c r="I40" s="11">
        <f t="shared" si="9"/>
        <v>23081.257129947393</v>
      </c>
      <c r="J40" s="11">
        <f t="shared" si="9"/>
        <v>23218.967018395717</v>
      </c>
      <c r="K40" s="11">
        <f t="shared" si="9"/>
        <v>23567.758033834769</v>
      </c>
      <c r="L40" s="11">
        <f t="shared" si="9"/>
        <v>23980.574982316615</v>
      </c>
      <c r="M40" s="11">
        <f t="shared" si="9"/>
        <v>24387.160587982202</v>
      </c>
      <c r="N40" s="11">
        <f t="shared" si="9"/>
        <v>24652.603833854053</v>
      </c>
      <c r="O40" s="11">
        <f t="shared" si="9"/>
        <v>24696.111577595635</v>
      </c>
      <c r="P40" s="11">
        <f t="shared" si="9"/>
        <v>24591.996389804914</v>
      </c>
      <c r="Q40" s="11">
        <f t="shared" si="9"/>
        <v>24610.623304194414</v>
      </c>
      <c r="R40" s="11">
        <f t="shared" si="9"/>
        <v>24628.360853472266</v>
      </c>
      <c r="S40" s="11">
        <f t="shared" si="9"/>
        <v>25001.23079432817</v>
      </c>
      <c r="T40" s="11">
        <f t="shared" si="9"/>
        <v>25729.384096371516</v>
      </c>
      <c r="U40" s="11">
        <f t="shared" si="9"/>
        <v>26922.078041416571</v>
      </c>
      <c r="V40" s="11">
        <f t="shared" si="9"/>
        <v>28370.007551333107</v>
      </c>
      <c r="W40" s="11">
        <f t="shared" si="9"/>
        <v>29714.814726826527</v>
      </c>
      <c r="X40" s="11">
        <f t="shared" si="9"/>
        <v>31292.224116306297</v>
      </c>
    </row>
    <row r="41" spans="1:24" ht="15.75">
      <c r="B41" s="20" t="s">
        <v>38</v>
      </c>
      <c r="C41" s="7"/>
      <c r="D41" s="37">
        <f>+D9/D36</f>
        <v>88819.313177645614</v>
      </c>
      <c r="E41" s="37">
        <f t="shared" ref="E41:X41" si="10">+E9/E36</f>
        <v>89603.770311931061</v>
      </c>
      <c r="F41" s="37">
        <f t="shared" si="10"/>
        <v>90778.130211908312</v>
      </c>
      <c r="G41" s="37">
        <f t="shared" si="10"/>
        <v>92239.575326733466</v>
      </c>
      <c r="H41" s="37">
        <f t="shared" si="10"/>
        <v>93866.821129065225</v>
      </c>
      <c r="I41" s="37">
        <f t="shared" si="10"/>
        <v>95384.816798341257</v>
      </c>
      <c r="J41" s="37">
        <f t="shared" si="10"/>
        <v>96672.271999293778</v>
      </c>
      <c r="K41" s="37">
        <f t="shared" si="10"/>
        <v>94062.1894773487</v>
      </c>
      <c r="L41" s="37">
        <f t="shared" si="10"/>
        <v>95163.912187595794</v>
      </c>
      <c r="M41" s="37">
        <f t="shared" si="10"/>
        <v>96268.844625178666</v>
      </c>
      <c r="N41" s="37">
        <f t="shared" si="10"/>
        <v>100071.52208635624</v>
      </c>
      <c r="O41" s="37">
        <f t="shared" si="10"/>
        <v>101938.03479604628</v>
      </c>
      <c r="P41" s="37">
        <f t="shared" si="10"/>
        <v>103851.15733832569</v>
      </c>
      <c r="Q41" s="37">
        <f t="shared" si="10"/>
        <v>105935.76546380643</v>
      </c>
      <c r="R41" s="37">
        <f t="shared" si="10"/>
        <v>104191.54235596921</v>
      </c>
      <c r="S41" s="37">
        <f t="shared" si="10"/>
        <v>105516.3694028367</v>
      </c>
      <c r="T41" s="37">
        <f t="shared" si="10"/>
        <v>107355.66266970761</v>
      </c>
      <c r="U41" s="37">
        <f t="shared" si="10"/>
        <v>109669.62221665178</v>
      </c>
      <c r="V41" s="37">
        <f t="shared" si="10"/>
        <v>110770.52254317413</v>
      </c>
      <c r="W41" s="37">
        <f t="shared" si="10"/>
        <v>112255.54759551147</v>
      </c>
      <c r="X41" s="37">
        <f t="shared" si="10"/>
        <v>113601.84290523695</v>
      </c>
    </row>
    <row r="42" spans="1:24" ht="15.75">
      <c r="B42" s="20" t="s">
        <v>10</v>
      </c>
      <c r="C42" s="9"/>
      <c r="D42" s="11">
        <f t="shared" ref="D42:X42" si="11">+D10/D36</f>
        <v>245325.53503891095</v>
      </c>
      <c r="E42" s="11">
        <f t="shared" si="11"/>
        <v>235633.95800677445</v>
      </c>
      <c r="F42" s="11">
        <f t="shared" si="11"/>
        <v>226604.14087695678</v>
      </c>
      <c r="G42" s="11">
        <f t="shared" si="11"/>
        <v>232264.23999689135</v>
      </c>
      <c r="H42" s="11">
        <f t="shared" si="11"/>
        <v>224800.74466319566</v>
      </c>
      <c r="I42" s="11">
        <f t="shared" si="11"/>
        <v>218421.66208115499</v>
      </c>
      <c r="J42" s="11">
        <f t="shared" si="11"/>
        <v>213117.159520238</v>
      </c>
      <c r="K42" s="11">
        <f t="shared" si="11"/>
        <v>208751.94414141602</v>
      </c>
      <c r="L42" s="11">
        <f t="shared" si="11"/>
        <v>204387.89185281997</v>
      </c>
      <c r="M42" s="11">
        <f t="shared" si="11"/>
        <v>199353.77024172878</v>
      </c>
      <c r="N42" s="11">
        <f t="shared" si="11"/>
        <v>192980.67296250479</v>
      </c>
      <c r="O42" s="11">
        <f t="shared" si="11"/>
        <v>185419.65327637387</v>
      </c>
      <c r="P42" s="11">
        <f t="shared" si="11"/>
        <v>177161.38221456332</v>
      </c>
      <c r="Q42" s="11">
        <f t="shared" si="11"/>
        <v>168594.53316867285</v>
      </c>
      <c r="R42" s="11">
        <f t="shared" si="11"/>
        <v>160529.38315031436</v>
      </c>
      <c r="S42" s="11">
        <f t="shared" si="11"/>
        <v>153312.42229648988</v>
      </c>
      <c r="T42" s="11">
        <f t="shared" si="11"/>
        <v>147037.35029942027</v>
      </c>
      <c r="U42" s="11">
        <f t="shared" si="11"/>
        <v>141499.67186065108</v>
      </c>
      <c r="V42" s="11">
        <f t="shared" si="11"/>
        <v>136385.53032033044</v>
      </c>
      <c r="W42" s="11">
        <f t="shared" si="11"/>
        <v>131747.50404260115</v>
      </c>
      <c r="X42" s="11">
        <f t="shared" si="11"/>
        <v>127243.16952006903</v>
      </c>
    </row>
    <row r="43" spans="1:24" ht="15.75">
      <c r="B43" s="26" t="s">
        <v>32</v>
      </c>
      <c r="C43" s="9"/>
      <c r="D43" s="11">
        <f t="shared" ref="D43:X43" si="12">+D11/D36</f>
        <v>37681.194264506259</v>
      </c>
      <c r="E43" s="11">
        <f t="shared" si="12"/>
        <v>36537.404136976766</v>
      </c>
      <c r="F43" s="11">
        <f t="shared" si="12"/>
        <v>35454.534313713637</v>
      </c>
      <c r="G43" s="11">
        <f t="shared" si="12"/>
        <v>48268.161353260773</v>
      </c>
      <c r="H43" s="11">
        <f t="shared" si="12"/>
        <v>47100.620253874549</v>
      </c>
      <c r="I43" s="11">
        <f t="shared" si="12"/>
        <v>46148.319848044986</v>
      </c>
      <c r="J43" s="11">
        <f t="shared" si="12"/>
        <v>45350.635691524534</v>
      </c>
      <c r="K43" s="11">
        <f t="shared" si="12"/>
        <v>44865.347459697405</v>
      </c>
      <c r="L43" s="11">
        <f t="shared" si="12"/>
        <v>44315.476573336899</v>
      </c>
      <c r="M43" s="11">
        <f t="shared" si="12"/>
        <v>43586.032676080875</v>
      </c>
      <c r="N43" s="11">
        <f t="shared" si="12"/>
        <v>42572.004378511505</v>
      </c>
      <c r="O43" s="11">
        <f t="shared" si="12"/>
        <v>41263.62648848223</v>
      </c>
      <c r="P43" s="11">
        <f t="shared" si="12"/>
        <v>39761.622992709847</v>
      </c>
      <c r="Q43" s="11">
        <f t="shared" si="12"/>
        <v>38211.550789138382</v>
      </c>
      <c r="R43" s="11">
        <f t="shared" si="12"/>
        <v>36745.31076734644</v>
      </c>
      <c r="S43" s="11">
        <f t="shared" si="12"/>
        <v>35482.382847147674</v>
      </c>
      <c r="T43" s="11">
        <f t="shared" si="12"/>
        <v>34388.945770047561</v>
      </c>
      <c r="U43" s="11">
        <f t="shared" si="12"/>
        <v>33438.88995542848</v>
      </c>
      <c r="V43" s="11">
        <f t="shared" si="12"/>
        <v>32573.125507180703</v>
      </c>
      <c r="W43" s="11">
        <f t="shared" si="12"/>
        <v>31767.615890213678</v>
      </c>
      <c r="X43" s="11">
        <f t="shared" si="12"/>
        <v>31013.869422853357</v>
      </c>
    </row>
    <row r="44" spans="1:24" ht="15.75">
      <c r="B44" s="26" t="s">
        <v>33</v>
      </c>
      <c r="C44" s="9"/>
      <c r="D44" s="11">
        <f t="shared" ref="D44:X44" si="13">+D12/D36</f>
        <v>207644.34077440467</v>
      </c>
      <c r="E44" s="11">
        <f t="shared" si="13"/>
        <v>199096.55386979767</v>
      </c>
      <c r="F44" s="11">
        <f t="shared" si="13"/>
        <v>191149.60656324314</v>
      </c>
      <c r="G44" s="11">
        <f t="shared" si="13"/>
        <v>183996.07864363055</v>
      </c>
      <c r="H44" s="11">
        <f t="shared" si="13"/>
        <v>177700.12440932111</v>
      </c>
      <c r="I44" s="11">
        <f t="shared" si="13"/>
        <v>172273.34223311002</v>
      </c>
      <c r="J44" s="11">
        <f t="shared" si="13"/>
        <v>167766.52382871346</v>
      </c>
      <c r="K44" s="11">
        <f t="shared" si="13"/>
        <v>163886.5966817186</v>
      </c>
      <c r="L44" s="11">
        <f t="shared" si="13"/>
        <v>160072.41527948307</v>
      </c>
      <c r="M44" s="11">
        <f t="shared" si="13"/>
        <v>155767.73756564787</v>
      </c>
      <c r="N44" s="11">
        <f t="shared" si="13"/>
        <v>150408.66858399328</v>
      </c>
      <c r="O44" s="11">
        <f t="shared" si="13"/>
        <v>144156.02678789163</v>
      </c>
      <c r="P44" s="11">
        <f t="shared" si="13"/>
        <v>137399.75922185348</v>
      </c>
      <c r="Q44" s="11">
        <f t="shared" si="13"/>
        <v>130382.98237953447</v>
      </c>
      <c r="R44" s="11">
        <f t="shared" si="13"/>
        <v>123784.07238296792</v>
      </c>
      <c r="S44" s="11">
        <f t="shared" si="13"/>
        <v>117830.03944934222</v>
      </c>
      <c r="T44" s="11">
        <f t="shared" si="13"/>
        <v>112648.40452937272</v>
      </c>
      <c r="U44" s="11">
        <f t="shared" si="13"/>
        <v>108060.78190522261</v>
      </c>
      <c r="V44" s="11">
        <f t="shared" si="13"/>
        <v>103812.40481314973</v>
      </c>
      <c r="W44" s="11">
        <f t="shared" si="13"/>
        <v>99979.888152387488</v>
      </c>
      <c r="X44" s="11">
        <f t="shared" si="13"/>
        <v>96229.300097215673</v>
      </c>
    </row>
    <row r="45" spans="1:24" ht="15.75">
      <c r="B45" s="10" t="s">
        <v>31</v>
      </c>
      <c r="C45" s="9"/>
      <c r="D45" s="11">
        <f t="shared" ref="D45:X45" si="14">+D13/D36</f>
        <v>37298.470136438271</v>
      </c>
      <c r="E45" s="11">
        <f t="shared" si="14"/>
        <v>36166.864698789883</v>
      </c>
      <c r="F45" s="11">
        <f t="shared" si="14"/>
        <v>35095.189498052059</v>
      </c>
      <c r="G45" s="11">
        <f t="shared" si="14"/>
        <v>47918.789022292418</v>
      </c>
      <c r="H45" s="11">
        <f t="shared" si="14"/>
        <v>46759.69876387377</v>
      </c>
      <c r="I45" s="11">
        <f t="shared" si="14"/>
        <v>45814.291253966461</v>
      </c>
      <c r="J45" s="11">
        <f t="shared" si="14"/>
        <v>45021.845558325571</v>
      </c>
      <c r="K45" s="11">
        <f t="shared" si="14"/>
        <v>44540.60521590276</v>
      </c>
      <c r="L45" s="11">
        <f t="shared" si="14"/>
        <v>43994.71437908036</v>
      </c>
      <c r="M45" s="11">
        <f t="shared" si="14"/>
        <v>43270.550308267899</v>
      </c>
      <c r="N45" s="11">
        <f t="shared" si="14"/>
        <v>42263.861702537979</v>
      </c>
      <c r="O45" s="11">
        <f t="shared" si="14"/>
        <v>40964.964288499599</v>
      </c>
      <c r="P45" s="11">
        <f t="shared" si="14"/>
        <v>39473.83543893991</v>
      </c>
      <c r="Q45" s="11">
        <f t="shared" si="14"/>
        <v>37934.990281243714</v>
      </c>
      <c r="R45" s="11">
        <f t="shared" si="14"/>
        <v>36479.227068510831</v>
      </c>
      <c r="S45" s="11">
        <f t="shared" si="14"/>
        <v>35225.456130964121</v>
      </c>
      <c r="T45" s="11">
        <f t="shared" si="14"/>
        <v>34139.875388476466</v>
      </c>
      <c r="U45" s="11">
        <f t="shared" si="14"/>
        <v>33196.701970713038</v>
      </c>
      <c r="V45" s="11">
        <f t="shared" si="14"/>
        <v>32337.06901604067</v>
      </c>
      <c r="W45" s="11">
        <f t="shared" si="14"/>
        <v>31537.216367839919</v>
      </c>
      <c r="X45" s="11">
        <f t="shared" si="14"/>
        <v>30788.833513709527</v>
      </c>
    </row>
    <row r="46" spans="1:24" ht="15.75">
      <c r="B46" s="10" t="s">
        <v>11</v>
      </c>
      <c r="C46" s="9"/>
      <c r="D46" s="11">
        <f t="shared" ref="D46:X46" si="15">+D16/D36</f>
        <v>382.72412806798098</v>
      </c>
      <c r="E46" s="11">
        <f t="shared" si="15"/>
        <v>370.53943818688333</v>
      </c>
      <c r="F46" s="11">
        <f t="shared" si="15"/>
        <v>359.34481566157183</v>
      </c>
      <c r="G46" s="11">
        <f t="shared" si="15"/>
        <v>349.37233096836002</v>
      </c>
      <c r="H46" s="11">
        <f t="shared" si="15"/>
        <v>340.92149000077944</v>
      </c>
      <c r="I46" s="11">
        <f t="shared" si="15"/>
        <v>334.02859407852128</v>
      </c>
      <c r="J46" s="11">
        <f t="shared" si="15"/>
        <v>328.79013319896364</v>
      </c>
      <c r="K46" s="11">
        <f t="shared" si="15"/>
        <v>324.74224379464499</v>
      </c>
      <c r="L46" s="11">
        <f t="shared" si="15"/>
        <v>320.76219425653619</v>
      </c>
      <c r="M46" s="11">
        <f t="shared" si="15"/>
        <v>315.48236781297589</v>
      </c>
      <c r="N46" s="11">
        <f t="shared" si="15"/>
        <v>308.14267597352784</v>
      </c>
      <c r="O46" s="11">
        <f t="shared" si="15"/>
        <v>298.66219998262864</v>
      </c>
      <c r="P46" s="11">
        <f t="shared" si="15"/>
        <v>287.7875537699324</v>
      </c>
      <c r="Q46" s="11">
        <f t="shared" si="15"/>
        <v>276.56050789466747</v>
      </c>
      <c r="R46" s="11">
        <f t="shared" si="15"/>
        <v>266.08369883560607</v>
      </c>
      <c r="S46" s="11">
        <f t="shared" si="15"/>
        <v>256.92671618355541</v>
      </c>
      <c r="T46" s="11">
        <f t="shared" si="15"/>
        <v>249.07038157109429</v>
      </c>
      <c r="U46" s="11">
        <f t="shared" si="15"/>
        <v>242.18798471544173</v>
      </c>
      <c r="V46" s="11">
        <f t="shared" si="15"/>
        <v>236.05649114003265</v>
      </c>
      <c r="W46" s="11">
        <f t="shared" si="15"/>
        <v>230.39952237375823</v>
      </c>
      <c r="X46" s="11">
        <f t="shared" si="15"/>
        <v>225.03590914382639</v>
      </c>
    </row>
    <row r="47" spans="1:24" ht="15.75">
      <c r="B47" s="10" t="s">
        <v>12</v>
      </c>
      <c r="C47" s="9"/>
      <c r="D47" s="11">
        <f t="shared" ref="D47:X47" si="16">+D19/D36</f>
        <v>207644.34077440467</v>
      </c>
      <c r="E47" s="11">
        <f t="shared" si="16"/>
        <v>199096.55386979767</v>
      </c>
      <c r="F47" s="11">
        <f t="shared" si="16"/>
        <v>191149.60656324314</v>
      </c>
      <c r="G47" s="11">
        <f t="shared" si="16"/>
        <v>183996.07864363055</v>
      </c>
      <c r="H47" s="11">
        <f t="shared" si="16"/>
        <v>177700.12440932111</v>
      </c>
      <c r="I47" s="11">
        <f t="shared" si="16"/>
        <v>172273.34223311002</v>
      </c>
      <c r="J47" s="11">
        <f t="shared" si="16"/>
        <v>167766.52382871346</v>
      </c>
      <c r="K47" s="11">
        <f t="shared" si="16"/>
        <v>163886.5966817186</v>
      </c>
      <c r="L47" s="11">
        <f t="shared" si="16"/>
        <v>160072.41527948307</v>
      </c>
      <c r="M47" s="11">
        <f t="shared" si="16"/>
        <v>155767.73756564787</v>
      </c>
      <c r="N47" s="11">
        <f t="shared" si="16"/>
        <v>150408.66858399328</v>
      </c>
      <c r="O47" s="11">
        <f t="shared" si="16"/>
        <v>144156.02678789163</v>
      </c>
      <c r="P47" s="11">
        <f t="shared" si="16"/>
        <v>137399.75922185348</v>
      </c>
      <c r="Q47" s="11">
        <f t="shared" si="16"/>
        <v>130382.98237953447</v>
      </c>
      <c r="R47" s="11">
        <f t="shared" si="16"/>
        <v>123784.07238296792</v>
      </c>
      <c r="S47" s="11">
        <f t="shared" si="16"/>
        <v>117830.03944934222</v>
      </c>
      <c r="T47" s="11">
        <f t="shared" si="16"/>
        <v>112648.40452937272</v>
      </c>
      <c r="U47" s="11">
        <f t="shared" si="16"/>
        <v>108060.78190522261</v>
      </c>
      <c r="V47" s="11">
        <f t="shared" si="16"/>
        <v>103812.40481314973</v>
      </c>
      <c r="W47" s="11">
        <f t="shared" si="16"/>
        <v>99979.888152387488</v>
      </c>
      <c r="X47" s="11">
        <f t="shared" si="16"/>
        <v>96229.300097215673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12418.311253509137</v>
      </c>
      <c r="E50" s="11">
        <f t="shared" ref="E50:X50" si="18">+E35/E36</f>
        <v>13117.497184767577</v>
      </c>
      <c r="F50" s="11">
        <f t="shared" si="18"/>
        <v>13310.002735173515</v>
      </c>
      <c r="G50" s="11">
        <f t="shared" si="18"/>
        <v>12943.997486114358</v>
      </c>
      <c r="H50" s="11">
        <f t="shared" si="18"/>
        <v>12714.965814953048</v>
      </c>
      <c r="I50" s="11">
        <f t="shared" si="18"/>
        <v>12482.919267345265</v>
      </c>
      <c r="J50" s="11">
        <f t="shared" si="18"/>
        <v>12702.928247345997</v>
      </c>
      <c r="K50" s="11">
        <f t="shared" si="18"/>
        <v>12871.82671514255</v>
      </c>
      <c r="L50" s="11">
        <f t="shared" si="18"/>
        <v>13074.457956780632</v>
      </c>
      <c r="M50" s="11">
        <f t="shared" si="18"/>
        <v>12762.996242646181</v>
      </c>
      <c r="N50" s="11">
        <f t="shared" si="18"/>
        <v>13072.485636415246</v>
      </c>
      <c r="O50" s="11">
        <f t="shared" si="18"/>
        <v>12739.672540834181</v>
      </c>
      <c r="P50" s="11">
        <f t="shared" si="18"/>
        <v>12291.487802844891</v>
      </c>
      <c r="Q50" s="11">
        <f t="shared" si="18"/>
        <v>12716.685666516871</v>
      </c>
      <c r="R50" s="11">
        <f t="shared" si="18"/>
        <v>12879.403504992786</v>
      </c>
      <c r="S50" s="11">
        <f t="shared" si="18"/>
        <v>13126.783288162402</v>
      </c>
      <c r="T50" s="11">
        <f t="shared" si="18"/>
        <v>13127.230342657827</v>
      </c>
      <c r="U50" s="11">
        <f t="shared" si="18"/>
        <v>13021.992455139765</v>
      </c>
      <c r="V50" s="11">
        <f t="shared" si="18"/>
        <v>13229.016091968811</v>
      </c>
      <c r="W50" s="11">
        <f t="shared" si="18"/>
        <v>12932.404723293364</v>
      </c>
      <c r="X50" s="11">
        <f t="shared" si="18"/>
        <v>13106.533533458856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-2.4727306706164409</v>
      </c>
      <c r="F53" s="32">
        <f>IFERROR(((F39/$D39)-1)*100,0)</f>
        <v>-4.6424460812641843</v>
      </c>
      <c r="G53" s="32">
        <f>IFERROR(((G39/$D39)-1)*100,0)</f>
        <v>-2.5807174599380533</v>
      </c>
      <c r="H53" s="32">
        <f t="shared" ref="H53:X53" si="19">IFERROR(((H39/$D39)-1)*100,0)</f>
        <v>-4.2285132153596301</v>
      </c>
      <c r="I53" s="32">
        <f t="shared" si="19"/>
        <v>-5.5744921395904363</v>
      </c>
      <c r="J53" s="32">
        <f t="shared" si="19"/>
        <v>-6.6618229378227589</v>
      </c>
      <c r="K53" s="32">
        <f t="shared" si="19"/>
        <v>-8.5191516889354446</v>
      </c>
      <c r="L53" s="32">
        <f t="shared" si="19"/>
        <v>-9.3178351922800431</v>
      </c>
      <c r="M53" s="32">
        <f t="shared" si="19"/>
        <v>-10.305177844833945</v>
      </c>
      <c r="N53" s="32">
        <f t="shared" si="19"/>
        <v>-10.951234558005075</v>
      </c>
      <c r="O53" s="32">
        <f t="shared" si="19"/>
        <v>-12.535140457302829</v>
      </c>
      <c r="P53" s="32">
        <f t="shared" si="19"/>
        <v>-14.342790115622538</v>
      </c>
      <c r="Q53" s="32">
        <f t="shared" si="19"/>
        <v>-16.154461986975576</v>
      </c>
      <c r="R53" s="32">
        <f t="shared" si="19"/>
        <v>-18.89893755942148</v>
      </c>
      <c r="S53" s="32">
        <f t="shared" si="19"/>
        <v>-20.445919648308188</v>
      </c>
      <c r="T53" s="32">
        <f t="shared" si="19"/>
        <v>-21.48512166307053</v>
      </c>
      <c r="U53" s="32">
        <f t="shared" si="19"/>
        <v>-22.054393089654855</v>
      </c>
      <c r="V53" s="32">
        <f t="shared" si="19"/>
        <v>-22.77341855294004</v>
      </c>
      <c r="W53" s="32">
        <f t="shared" si="19"/>
        <v>-23.28023320726469</v>
      </c>
      <c r="X53" s="32">
        <f t="shared" si="19"/>
        <v>-23.723264394968012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0.37560928410109717</v>
      </c>
      <c r="F54" s="32">
        <f t="shared" ref="F54:I54" si="21">IFERROR(((F40/$D40)-1)*100,0)</f>
        <v>0.88123138025271164</v>
      </c>
      <c r="G54" s="32">
        <f t="shared" si="21"/>
        <v>1.916135379300421</v>
      </c>
      <c r="H54" s="32">
        <f t="shared" si="21"/>
        <v>1.7274877622159179</v>
      </c>
      <c r="I54" s="32">
        <f t="shared" si="21"/>
        <v>1.9879870099377417</v>
      </c>
      <c r="J54" s="32">
        <f t="shared" ref="J54:X54" si="22">IFERROR(((J40/$D40)-1)*100,0)</f>
        <v>2.5964787500165176</v>
      </c>
      <c r="K54" s="32">
        <f t="shared" si="22"/>
        <v>4.1376640221838068</v>
      </c>
      <c r="L54" s="32">
        <f t="shared" si="22"/>
        <v>5.96175745618579</v>
      </c>
      <c r="M54" s="32">
        <f t="shared" si="22"/>
        <v>7.7583167699004418</v>
      </c>
      <c r="N54" s="32">
        <f t="shared" si="22"/>
        <v>8.9312174554843526</v>
      </c>
      <c r="O54" s="32">
        <f t="shared" si="22"/>
        <v>9.1234629288815086</v>
      </c>
      <c r="P54" s="32">
        <f t="shared" si="22"/>
        <v>8.6634143985889303</v>
      </c>
      <c r="Q54" s="32">
        <f t="shared" si="22"/>
        <v>8.7457202059414652</v>
      </c>
      <c r="R54" s="32">
        <f t="shared" si="22"/>
        <v>8.8240962205212945</v>
      </c>
      <c r="S54" s="32">
        <f t="shared" si="22"/>
        <v>10.471677826250536</v>
      </c>
      <c r="T54" s="32">
        <f t="shared" si="22"/>
        <v>13.68913210492957</v>
      </c>
      <c r="U54" s="32">
        <f t="shared" si="22"/>
        <v>18.959228698423214</v>
      </c>
      <c r="V54" s="32">
        <f t="shared" si="22"/>
        <v>25.357121812185746</v>
      </c>
      <c r="W54" s="32">
        <f t="shared" si="22"/>
        <v>31.299353466766622</v>
      </c>
      <c r="X54" s="39">
        <f t="shared" si="22"/>
        <v>38.269372795344836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0.88320558470933452</v>
      </c>
      <c r="F55" s="32">
        <f t="shared" ref="F55:I55" si="23">IFERROR(((F41/$D41)-1)*100,0)</f>
        <v>2.2053953855113884</v>
      </c>
      <c r="G55" s="32">
        <f t="shared" si="23"/>
        <v>3.8508090489813407</v>
      </c>
      <c r="H55" s="32">
        <f t="shared" si="23"/>
        <v>5.6828945989755519</v>
      </c>
      <c r="I55" s="32">
        <f t="shared" si="23"/>
        <v>7.3919774717961628</v>
      </c>
      <c r="J55" s="32">
        <f t="shared" ref="J55:X55" si="24">IFERROR(((J41/$D41)-1)*100,0)</f>
        <v>8.8414991522639106</v>
      </c>
      <c r="K55" s="32">
        <f t="shared" si="24"/>
        <v>5.9028561605930507</v>
      </c>
      <c r="L55" s="32">
        <f t="shared" si="24"/>
        <v>7.1432651108892076</v>
      </c>
      <c r="M55" s="32">
        <f t="shared" si="24"/>
        <v>8.3872878330340193</v>
      </c>
      <c r="N55" s="32">
        <f t="shared" si="24"/>
        <v>12.668651114431984</v>
      </c>
      <c r="O55" s="32">
        <f t="shared" si="24"/>
        <v>14.77012279093195</v>
      </c>
      <c r="P55" s="32">
        <f t="shared" si="24"/>
        <v>16.924071604353898</v>
      </c>
      <c r="Q55" s="32">
        <f t="shared" si="24"/>
        <v>19.271092821812942</v>
      </c>
      <c r="R55" s="32">
        <f t="shared" si="24"/>
        <v>17.307304716011409</v>
      </c>
      <c r="S55" s="32">
        <f t="shared" si="24"/>
        <v>18.798902657348471</v>
      </c>
      <c r="T55" s="32">
        <f t="shared" si="24"/>
        <v>20.869728473342096</v>
      </c>
      <c r="U55" s="32">
        <f t="shared" si="24"/>
        <v>23.474972157580098</v>
      </c>
      <c r="V55" s="32">
        <f t="shared" si="24"/>
        <v>24.714455201454189</v>
      </c>
      <c r="W55" s="32">
        <f t="shared" si="24"/>
        <v>26.386417074619285</v>
      </c>
      <c r="X55" s="32">
        <f t="shared" si="24"/>
        <v>27.902185730736662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-3.950496645446766</v>
      </c>
      <c r="F56" s="32">
        <f t="shared" ref="F56:I56" si="25">IFERROR(((F42/$D42)-1)*100,0)</f>
        <v>-7.6312456259332251</v>
      </c>
      <c r="G56" s="32">
        <f t="shared" si="25"/>
        <v>-5.3240666691903744</v>
      </c>
      <c r="H56" s="32">
        <f t="shared" si="25"/>
        <v>-8.366348970750181</v>
      </c>
      <c r="I56" s="32">
        <f t="shared" si="25"/>
        <v>-10.966601154457379</v>
      </c>
      <c r="J56" s="32">
        <f t="shared" ref="J56:X56" si="26">IFERROR(((J42/$D42)-1)*100,0)</f>
        <v>-13.12883125418004</v>
      </c>
      <c r="K56" s="32">
        <f t="shared" si="26"/>
        <v>-14.908187560538288</v>
      </c>
      <c r="L56" s="32">
        <f t="shared" si="26"/>
        <v>-16.687069766136609</v>
      </c>
      <c r="M56" s="32">
        <f t="shared" si="26"/>
        <v>-18.739086736279052</v>
      </c>
      <c r="N56" s="32">
        <f t="shared" si="26"/>
        <v>-21.336899180961233</v>
      </c>
      <c r="O56" s="32">
        <f t="shared" si="26"/>
        <v>-24.418934520222468</v>
      </c>
      <c r="P56" s="32">
        <f t="shared" si="26"/>
        <v>-27.785184617465998</v>
      </c>
      <c r="Q56" s="32">
        <f t="shared" si="26"/>
        <v>-31.2772177825141</v>
      </c>
      <c r="R56" s="32">
        <f t="shared" si="26"/>
        <v>-34.564747560887668</v>
      </c>
      <c r="S56" s="32">
        <f t="shared" si="26"/>
        <v>-37.506537070357112</v>
      </c>
      <c r="T56" s="32">
        <f t="shared" si="26"/>
        <v>-40.064392287537963</v>
      </c>
      <c r="U56" s="32">
        <f t="shared" si="26"/>
        <v>-42.32166992392051</v>
      </c>
      <c r="V56" s="32">
        <f t="shared" si="26"/>
        <v>-44.406304749850676</v>
      </c>
      <c r="W56" s="32">
        <f t="shared" si="26"/>
        <v>-46.296864685649311</v>
      </c>
      <c r="X56" s="32">
        <f t="shared" si="26"/>
        <v>-48.132928967265045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-3.0354402238436662</v>
      </c>
      <c r="F57" s="32">
        <f t="shared" ref="F57:I57" si="27">IFERROR(((F43/$D43)-1)*100,0)</f>
        <v>-5.9092074820198075</v>
      </c>
      <c r="G57" s="32">
        <f t="shared" si="27"/>
        <v>28.096155908537355</v>
      </c>
      <c r="H57" s="32">
        <f t="shared" si="27"/>
        <v>24.997684317667446</v>
      </c>
      <c r="I57" s="32">
        <f t="shared" si="27"/>
        <v>22.470427885334622</v>
      </c>
      <c r="J57" s="32">
        <f t="shared" ref="J57:X57" si="28">IFERROR(((J43/$D43)-1)*100,0)</f>
        <v>20.353498812118321</v>
      </c>
      <c r="K57" s="32">
        <f t="shared" si="28"/>
        <v>19.065619695494227</v>
      </c>
      <c r="L57" s="32">
        <f t="shared" si="28"/>
        <v>17.606348308020038</v>
      </c>
      <c r="M57" s="32">
        <f t="shared" si="28"/>
        <v>15.670518216925711</v>
      </c>
      <c r="N57" s="32">
        <f t="shared" si="28"/>
        <v>12.979445607996931</v>
      </c>
      <c r="O57" s="32">
        <f t="shared" si="28"/>
        <v>9.5072151875781543</v>
      </c>
      <c r="P57" s="32">
        <f t="shared" si="28"/>
        <v>5.5211326732370614</v>
      </c>
      <c r="Q57" s="32">
        <f t="shared" si="28"/>
        <v>1.4074833215456106</v>
      </c>
      <c r="R57" s="32">
        <f t="shared" si="28"/>
        <v>-2.4836885226893535</v>
      </c>
      <c r="S57" s="32">
        <f t="shared" si="28"/>
        <v>-5.8353018270170693</v>
      </c>
      <c r="T57" s="32">
        <f t="shared" si="28"/>
        <v>-8.7371129252127417</v>
      </c>
      <c r="U57" s="32">
        <f t="shared" si="28"/>
        <v>-11.258412563302988</v>
      </c>
      <c r="V57" s="32">
        <f t="shared" si="28"/>
        <v>-13.556016089800782</v>
      </c>
      <c r="W57" s="32">
        <f t="shared" si="28"/>
        <v>-15.693712711921304</v>
      </c>
      <c r="X57" s="32">
        <f t="shared" si="28"/>
        <v>-17.69403802557601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-4.1165518273834074</v>
      </c>
      <c r="F58" s="32">
        <f t="shared" ref="F58:I58" si="29">IFERROR(((F44/$D44)-1)*100,0)</f>
        <v>-7.9437436867505262</v>
      </c>
      <c r="G58" s="32">
        <f t="shared" si="29"/>
        <v>-11.388830556411255</v>
      </c>
      <c r="H58" s="32">
        <f t="shared" si="29"/>
        <v>-14.420916194203659</v>
      </c>
      <c r="I58" s="32">
        <f t="shared" si="29"/>
        <v>-17.03441490838582</v>
      </c>
      <c r="J58" s="32">
        <f t="shared" ref="J58:X58" si="30">IFERROR(((J44/$D44)-1)*100,0)</f>
        <v>-19.204865780096792</v>
      </c>
      <c r="K58" s="32">
        <f t="shared" si="30"/>
        <v>-21.073410394664549</v>
      </c>
      <c r="L58" s="32">
        <f t="shared" si="30"/>
        <v>-22.910292338092731</v>
      </c>
      <c r="M58" s="32">
        <f t="shared" si="30"/>
        <v>-24.983393727603765</v>
      </c>
      <c r="N58" s="32">
        <f t="shared" si="30"/>
        <v>-27.564282261174235</v>
      </c>
      <c r="O58" s="32">
        <f t="shared" si="30"/>
        <v>-30.575508944638152</v>
      </c>
      <c r="P58" s="32">
        <f t="shared" si="30"/>
        <v>-33.829278125556264</v>
      </c>
      <c r="Q58" s="32">
        <f t="shared" si="30"/>
        <v>-37.208506673827848</v>
      </c>
      <c r="R58" s="32">
        <f t="shared" si="30"/>
        <v>-40.386493597023573</v>
      </c>
      <c r="S58" s="32">
        <f t="shared" si="30"/>
        <v>-43.253912430313356</v>
      </c>
      <c r="T58" s="32">
        <f t="shared" si="30"/>
        <v>-45.749350013945403</v>
      </c>
      <c r="U58" s="32">
        <f t="shared" si="30"/>
        <v>-47.958715608519611</v>
      </c>
      <c r="V58" s="32">
        <f t="shared" si="30"/>
        <v>-50.004703029235564</v>
      </c>
      <c r="W58" s="32">
        <f t="shared" si="30"/>
        <v>-51.850415099436439</v>
      </c>
      <c r="X58" s="32">
        <f t="shared" si="30"/>
        <v>-53.656670950756101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-3.0339191755290762</v>
      </c>
      <c r="F59" s="32">
        <f t="shared" ref="F59:I59" si="31">IFERROR(((F45/$D45)-1)*100,0)</f>
        <v>-5.9071608844185386</v>
      </c>
      <c r="G59" s="32">
        <f t="shared" si="31"/>
        <v>28.473872646799947</v>
      </c>
      <c r="H59" s="32">
        <f t="shared" si="31"/>
        <v>25.366264602344835</v>
      </c>
      <c r="I59" s="32">
        <f t="shared" si="31"/>
        <v>22.831556056795922</v>
      </c>
      <c r="J59" s="32">
        <f t="shared" ref="J59:X59" si="32">IFERROR(((J45/$D45)-1)*100,0)</f>
        <v>20.706949624569315</v>
      </c>
      <c r="K59" s="32">
        <f t="shared" si="32"/>
        <v>19.416708119589533</v>
      </c>
      <c r="L59" s="32">
        <f t="shared" si="32"/>
        <v>17.953133783093911</v>
      </c>
      <c r="M59" s="32">
        <f t="shared" si="32"/>
        <v>16.011595515804487</v>
      </c>
      <c r="N59" s="32">
        <f t="shared" si="32"/>
        <v>13.312587749407001</v>
      </c>
      <c r="O59" s="32">
        <f t="shared" si="32"/>
        <v>9.8301462195345977</v>
      </c>
      <c r="P59" s="32">
        <f t="shared" si="32"/>
        <v>5.8323177721341546</v>
      </c>
      <c r="Q59" s="32">
        <f t="shared" si="32"/>
        <v>1.706558318550444</v>
      </c>
      <c r="R59" s="32">
        <f t="shared" si="32"/>
        <v>-2.1964522001321707</v>
      </c>
      <c r="S59" s="32">
        <f t="shared" si="32"/>
        <v>-5.557906256988665</v>
      </c>
      <c r="T59" s="32">
        <f t="shared" si="32"/>
        <v>-8.4684297677830358</v>
      </c>
      <c r="U59" s="32">
        <f t="shared" si="32"/>
        <v>-10.997148544486979</v>
      </c>
      <c r="V59" s="32">
        <f t="shared" si="32"/>
        <v>-13.301889064749128</v>
      </c>
      <c r="W59" s="32">
        <f t="shared" si="32"/>
        <v>-15.446354093140046</v>
      </c>
      <c r="X59" s="32">
        <f t="shared" si="32"/>
        <v>-17.452824737627072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-3.1836743459595418</v>
      </c>
      <c r="F60" s="32">
        <f t="shared" ref="F60:I60" si="33">IFERROR(((F46/$D46)-1)*100,0)</f>
        <v>-6.1086591337811917</v>
      </c>
      <c r="G60" s="32">
        <f t="shared" si="33"/>
        <v>-8.71431787381246</v>
      </c>
      <c r="H60" s="32">
        <f t="shared" si="33"/>
        <v>-10.922394226416888</v>
      </c>
      <c r="I60" s="32">
        <f t="shared" si="33"/>
        <v>-12.723403208279105</v>
      </c>
      <c r="J60" s="32">
        <f t="shared" ref="J60:X60" si="34">IFERROR(((J46/$D46)-1)*100,0)</f>
        <v>-14.092133449040711</v>
      </c>
      <c r="K60" s="32">
        <f t="shared" si="34"/>
        <v>-15.149785451477216</v>
      </c>
      <c r="L60" s="32">
        <f t="shared" si="34"/>
        <v>-16.189711927552906</v>
      </c>
      <c r="M60" s="32">
        <f t="shared" si="34"/>
        <v>-17.569250361728262</v>
      </c>
      <c r="N60" s="32">
        <f t="shared" si="34"/>
        <v>-19.487000328655967</v>
      </c>
      <c r="O60" s="32">
        <f t="shared" si="34"/>
        <v>-21.964104669779516</v>
      </c>
      <c r="P60" s="32">
        <f t="shared" si="34"/>
        <v>-24.805484508461817</v>
      </c>
      <c r="Q60" s="32">
        <f t="shared" si="34"/>
        <v>-27.73894102502372</v>
      </c>
      <c r="R60" s="32">
        <f t="shared" si="34"/>
        <v>-30.476372059735091</v>
      </c>
      <c r="S60" s="32">
        <f t="shared" si="34"/>
        <v>-32.868952506198127</v>
      </c>
      <c r="T60" s="32">
        <f t="shared" si="34"/>
        <v>-34.921693380446243</v>
      </c>
      <c r="U60" s="32">
        <f t="shared" si="34"/>
        <v>-36.719959115714985</v>
      </c>
      <c r="V60" s="32">
        <f t="shared" si="34"/>
        <v>-38.322025232205029</v>
      </c>
      <c r="W60" s="32">
        <f t="shared" si="34"/>
        <v>-39.800105225444845</v>
      </c>
      <c r="X60" s="32">
        <f t="shared" si="34"/>
        <v>-41.201535873940351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-4.1165518273834074</v>
      </c>
      <c r="F61" s="32">
        <f t="shared" ref="F61:I61" si="36">IFERROR(((F47/$D47)-1)*100,0)</f>
        <v>-7.9437436867505262</v>
      </c>
      <c r="G61" s="32">
        <f t="shared" si="36"/>
        <v>-11.388830556411255</v>
      </c>
      <c r="H61" s="32">
        <f t="shared" si="36"/>
        <v>-14.420916194203659</v>
      </c>
      <c r="I61" s="32">
        <f t="shared" si="36"/>
        <v>-17.03441490838582</v>
      </c>
      <c r="J61" s="32">
        <f t="shared" ref="J61:X61" si="37">IFERROR(((J47/$D47)-1)*100,0)</f>
        <v>-19.204865780096792</v>
      </c>
      <c r="K61" s="32">
        <f t="shared" si="37"/>
        <v>-21.073410394664549</v>
      </c>
      <c r="L61" s="32">
        <f t="shared" si="37"/>
        <v>-22.910292338092731</v>
      </c>
      <c r="M61" s="32">
        <f t="shared" si="37"/>
        <v>-24.983393727603765</v>
      </c>
      <c r="N61" s="32">
        <f t="shared" si="37"/>
        <v>-27.564282261174235</v>
      </c>
      <c r="O61" s="32">
        <f t="shared" si="37"/>
        <v>-30.575508944638152</v>
      </c>
      <c r="P61" s="32">
        <f t="shared" si="37"/>
        <v>-33.829278125556264</v>
      </c>
      <c r="Q61" s="32">
        <f t="shared" si="37"/>
        <v>-37.208506673827848</v>
      </c>
      <c r="R61" s="32">
        <f t="shared" si="37"/>
        <v>-40.386493597023573</v>
      </c>
      <c r="S61" s="32">
        <f t="shared" si="37"/>
        <v>-43.253912430313356</v>
      </c>
      <c r="T61" s="32">
        <f t="shared" si="37"/>
        <v>-45.749350013945403</v>
      </c>
      <c r="U61" s="32">
        <f t="shared" si="37"/>
        <v>-47.958715608519611</v>
      </c>
      <c r="V61" s="32">
        <f t="shared" si="37"/>
        <v>-50.004703029235564</v>
      </c>
      <c r="W61" s="32">
        <f t="shared" si="37"/>
        <v>-51.850415099436439</v>
      </c>
      <c r="X61" s="32">
        <f t="shared" si="37"/>
        <v>-53.656670950756101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5.6302819037561624</v>
      </c>
      <c r="F64" s="32">
        <f t="shared" ref="F64:I64" si="41">IFERROR(((F50/$D50)-1)*100,0)</f>
        <v>7.1804568548916592</v>
      </c>
      <c r="G64" s="32">
        <f t="shared" si="41"/>
        <v>4.2331539439927734</v>
      </c>
      <c r="H64" s="32">
        <f t="shared" si="41"/>
        <v>2.3888478504682675</v>
      </c>
      <c r="I64" s="32">
        <f t="shared" si="41"/>
        <v>0.52026408838699023</v>
      </c>
      <c r="J64" s="32">
        <f t="shared" ref="J64:X64" si="42">IFERROR(((J50/$D50)-1)*100,0)</f>
        <v>2.2919138361621849</v>
      </c>
      <c r="K64" s="32">
        <f t="shared" si="42"/>
        <v>3.6519898106536886</v>
      </c>
      <c r="L64" s="32">
        <f t="shared" si="42"/>
        <v>5.2837031531649092</v>
      </c>
      <c r="M64" s="32">
        <f t="shared" si="42"/>
        <v>2.7756188591234077</v>
      </c>
      <c r="N64" s="32">
        <f t="shared" si="42"/>
        <v>5.2678207974635294</v>
      </c>
      <c r="O64" s="32">
        <f t="shared" si="42"/>
        <v>2.5878018416894966</v>
      </c>
      <c r="P64" s="32">
        <f t="shared" si="42"/>
        <v>-1.0212616520495765</v>
      </c>
      <c r="Q64" s="32">
        <f t="shared" si="42"/>
        <v>2.4026971696608168</v>
      </c>
      <c r="R64" s="32">
        <f t="shared" si="42"/>
        <v>3.7130028557897043</v>
      </c>
      <c r="S64" s="32">
        <f t="shared" si="42"/>
        <v>5.7050594093707163</v>
      </c>
      <c r="T64" s="32">
        <f t="shared" si="42"/>
        <v>5.7086593714452682</v>
      </c>
      <c r="U64" s="32">
        <f t="shared" si="42"/>
        <v>4.8612181584677394</v>
      </c>
      <c r="V64" s="32">
        <f t="shared" si="42"/>
        <v>6.528301811009829</v>
      </c>
      <c r="W64" s="32">
        <f t="shared" si="42"/>
        <v>4.1398017756959948</v>
      </c>
      <c r="X64" s="32">
        <f t="shared" si="42"/>
        <v>5.5419957343656012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8.0866367204313541</v>
      </c>
      <c r="D67" s="30">
        <f>(D8/D7)*100</f>
        <v>6.3432900065457947</v>
      </c>
      <c r="E67" s="30">
        <f t="shared" ref="E67:X67" si="43">(E8/E7)*100</f>
        <v>6.5285494370029671</v>
      </c>
      <c r="F67" s="30">
        <f t="shared" si="43"/>
        <v>6.7107311436253188</v>
      </c>
      <c r="G67" s="30">
        <f t="shared" si="43"/>
        <v>6.6360948900586472</v>
      </c>
      <c r="H67" s="30">
        <f t="shared" si="43"/>
        <v>6.7377773717152287</v>
      </c>
      <c r="I67" s="30">
        <f t="shared" si="43"/>
        <v>6.8513200876212306</v>
      </c>
      <c r="J67" s="30">
        <f t="shared" si="43"/>
        <v>6.9724869163476146</v>
      </c>
      <c r="K67" s="30">
        <f t="shared" si="43"/>
        <v>7.220914712670476</v>
      </c>
      <c r="L67" s="30">
        <f t="shared" si="43"/>
        <v>7.412109741458571</v>
      </c>
      <c r="M67" s="30">
        <f t="shared" si="43"/>
        <v>7.6207548826644986</v>
      </c>
      <c r="N67" s="30">
        <f t="shared" si="43"/>
        <v>7.759594416121768</v>
      </c>
      <c r="O67" s="30">
        <f t="shared" si="43"/>
        <v>7.9140557190117811</v>
      </c>
      <c r="P67" s="30">
        <f t="shared" si="43"/>
        <v>8.0469997979402805</v>
      </c>
      <c r="Q67" s="30">
        <f t="shared" si="43"/>
        <v>8.2271001723409576</v>
      </c>
      <c r="R67" s="30">
        <f t="shared" si="43"/>
        <v>8.5116369780332395</v>
      </c>
      <c r="S67" s="30">
        <f t="shared" si="43"/>
        <v>8.8085222890355421</v>
      </c>
      <c r="T67" s="30">
        <f t="shared" si="43"/>
        <v>9.1850506656757478</v>
      </c>
      <c r="U67" s="30">
        <f t="shared" si="43"/>
        <v>9.6810188091428167</v>
      </c>
      <c r="V67" s="30">
        <f t="shared" si="43"/>
        <v>10.296669399845024</v>
      </c>
      <c r="W67" s="30">
        <f t="shared" si="43"/>
        <v>10.856001152372249</v>
      </c>
      <c r="X67" s="30">
        <f t="shared" si="43"/>
        <v>11.49869253982868</v>
      </c>
    </row>
    <row r="68" spans="1:24" ht="15.75">
      <c r="B68" s="20" t="s">
        <v>38</v>
      </c>
      <c r="C68" s="31">
        <f t="shared" ref="C68:C69" si="44">AVERAGE(D68:X68)</f>
        <v>32.593572347144168</v>
      </c>
      <c r="D68" s="30">
        <f>(D9/D7)*100</f>
        <v>24.894966061860011</v>
      </c>
      <c r="E68" s="30">
        <f t="shared" ref="E68:X68" si="45">(E9/E7)*100</f>
        <v>25.751607694057636</v>
      </c>
      <c r="F68" s="30">
        <f t="shared" si="45"/>
        <v>26.682729840465914</v>
      </c>
      <c r="G68" s="30">
        <f t="shared" si="45"/>
        <v>26.538507566075648</v>
      </c>
      <c r="H68" s="30">
        <f t="shared" si="45"/>
        <v>27.471350426843067</v>
      </c>
      <c r="I68" s="30">
        <f t="shared" si="45"/>
        <v>28.313531958215133</v>
      </c>
      <c r="J68" s="30">
        <f t="shared" si="45"/>
        <v>29.029980151771884</v>
      </c>
      <c r="K68" s="30">
        <f t="shared" si="45"/>
        <v>28.81967164326273</v>
      </c>
      <c r="L68" s="30">
        <f t="shared" si="45"/>
        <v>29.414030359202247</v>
      </c>
      <c r="M68" s="30">
        <f t="shared" si="45"/>
        <v>30.083094958063011</v>
      </c>
      <c r="N68" s="30">
        <f t="shared" si="45"/>
        <v>31.498272118734651</v>
      </c>
      <c r="O68" s="30">
        <f t="shared" si="45"/>
        <v>32.666814155243415</v>
      </c>
      <c r="P68" s="30">
        <f t="shared" si="45"/>
        <v>33.982204163945909</v>
      </c>
      <c r="Q68" s="30">
        <f t="shared" si="45"/>
        <v>35.413331207902196</v>
      </c>
      <c r="R68" s="30">
        <f t="shared" si="45"/>
        <v>36.008916305542577</v>
      </c>
      <c r="S68" s="30">
        <f t="shared" si="45"/>
        <v>37.175901434174605</v>
      </c>
      <c r="T68" s="30">
        <f t="shared" si="45"/>
        <v>38.324555192423709</v>
      </c>
      <c r="U68" s="30">
        <f t="shared" si="45"/>
        <v>39.436542522373884</v>
      </c>
      <c r="V68" s="30">
        <f t="shared" si="45"/>
        <v>40.203283267069459</v>
      </c>
      <c r="W68" s="30">
        <f t="shared" si="45"/>
        <v>41.011406776730013</v>
      </c>
      <c r="X68" s="30">
        <f t="shared" si="45"/>
        <v>41.744321486069836</v>
      </c>
    </row>
    <row r="69" spans="1:24" ht="15.75">
      <c r="B69" s="20" t="s">
        <v>10</v>
      </c>
      <c r="C69" s="31">
        <f t="shared" si="44"/>
        <v>59.319790932424482</v>
      </c>
      <c r="D69" s="30">
        <f t="shared" ref="D69:X69" si="46">(D10/D7)*100</f>
        <v>68.761743931594182</v>
      </c>
      <c r="E69" s="30">
        <f t="shared" si="46"/>
        <v>67.719842868939381</v>
      </c>
      <c r="F69" s="30">
        <f t="shared" si="46"/>
        <v>66.606539015908766</v>
      </c>
      <c r="G69" s="30">
        <f t="shared" si="46"/>
        <v>66.825397543865705</v>
      </c>
      <c r="H69" s="30">
        <f t="shared" si="46"/>
        <v>65.790872201441715</v>
      </c>
      <c r="I69" s="30">
        <f t="shared" si="46"/>
        <v>64.835147954163631</v>
      </c>
      <c r="J69" s="30">
        <f t="shared" si="46"/>
        <v>63.9975329318805</v>
      </c>
      <c r="K69" s="30">
        <f t="shared" si="46"/>
        <v>63.9594136440668</v>
      </c>
      <c r="L69" s="30">
        <f t="shared" si="46"/>
        <v>63.173859899339178</v>
      </c>
      <c r="M69" s="30">
        <f t="shared" si="46"/>
        <v>62.296150159272493</v>
      </c>
      <c r="N69" s="30">
        <f t="shared" si="46"/>
        <v>60.742133465143574</v>
      </c>
      <c r="O69" s="30">
        <f t="shared" si="46"/>
        <v>59.419130125744815</v>
      </c>
      <c r="P69" s="30">
        <f t="shared" si="46"/>
        <v>57.970796038113818</v>
      </c>
      <c r="Q69" s="30">
        <f t="shared" si="46"/>
        <v>56.359568619756843</v>
      </c>
      <c r="R69" s="30">
        <f t="shared" si="46"/>
        <v>55.479446716424185</v>
      </c>
      <c r="S69" s="30">
        <f t="shared" si="46"/>
        <v>54.015576276789858</v>
      </c>
      <c r="T69" s="30">
        <f t="shared" si="46"/>
        <v>52.490394141900545</v>
      </c>
      <c r="U69" s="30">
        <f t="shared" si="46"/>
        <v>50.882438668483296</v>
      </c>
      <c r="V69" s="30">
        <f t="shared" si="46"/>
        <v>49.500047333085512</v>
      </c>
      <c r="W69" s="30">
        <f t="shared" si="46"/>
        <v>48.132592070897736</v>
      </c>
      <c r="X69" s="30">
        <f t="shared" si="46"/>
        <v>46.756985974101482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21.292338927908457</v>
      </c>
      <c r="D72" s="30">
        <f>(D13/D$10)*100</f>
        <v>15.203664033799983</v>
      </c>
      <c r="E72" s="30">
        <f t="shared" ref="E72:X72" si="47">(E13/E$10)*100</f>
        <v>15.348748968410611</v>
      </c>
      <c r="F72" s="30">
        <f t="shared" si="47"/>
        <v>15.487444034444328</v>
      </c>
      <c r="G72" s="30">
        <f t="shared" si="47"/>
        <v>20.631152269903353</v>
      </c>
      <c r="H72" s="30">
        <f t="shared" si="47"/>
        <v>20.800508839030222</v>
      </c>
      <c r="I72" s="30">
        <f t="shared" si="47"/>
        <v>20.97515915657856</v>
      </c>
      <c r="J72" s="30">
        <f t="shared" si="47"/>
        <v>21.125396781599942</v>
      </c>
      <c r="K72" s="30">
        <f t="shared" si="47"/>
        <v>21.336618156585583</v>
      </c>
      <c r="L72" s="30">
        <f t="shared" si="47"/>
        <v>21.525107960290047</v>
      </c>
      <c r="M72" s="30">
        <f t="shared" si="47"/>
        <v>21.705408558764493</v>
      </c>
      <c r="N72" s="30">
        <f t="shared" si="47"/>
        <v>21.900567063909886</v>
      </c>
      <c r="O72" s="30">
        <f t="shared" si="47"/>
        <v>22.093108019914169</v>
      </c>
      <c r="P72" s="30">
        <f t="shared" si="47"/>
        <v>22.281286669536389</v>
      </c>
      <c r="Q72" s="30">
        <f t="shared" si="47"/>
        <v>22.500723818423641</v>
      </c>
      <c r="R72" s="30">
        <f t="shared" si="47"/>
        <v>22.724330183436201</v>
      </c>
      <c r="S72" s="30">
        <f t="shared" si="47"/>
        <v>22.976256981213066</v>
      </c>
      <c r="T72" s="30">
        <f t="shared" si="47"/>
        <v>23.218505583075014</v>
      </c>
      <c r="U72" s="30">
        <f t="shared" si="47"/>
        <v>23.460621169076038</v>
      </c>
      <c r="V72" s="30">
        <f t="shared" si="47"/>
        <v>23.710043829495831</v>
      </c>
      <c r="W72" s="30">
        <f t="shared" si="47"/>
        <v>23.937619613379706</v>
      </c>
      <c r="X72" s="30">
        <f t="shared" si="47"/>
        <v>24.196845795210606</v>
      </c>
    </row>
    <row r="73" spans="1:24" ht="15.75">
      <c r="A73" s="36"/>
      <c r="B73" s="10" t="s">
        <v>11</v>
      </c>
      <c r="C73" s="31">
        <f>AVERAGE(D73:X73)</f>
        <v>0.16180029236077068</v>
      </c>
      <c r="D73" s="30">
        <f>(D16/D$10)*100</f>
        <v>0.15600664154560076</v>
      </c>
      <c r="E73" s="30">
        <f t="shared" ref="E73:X73" si="48">(E16/E$10)*100</f>
        <v>0.15725213858022552</v>
      </c>
      <c r="F73" s="30">
        <f t="shared" si="48"/>
        <v>0.15857822115293629</v>
      </c>
      <c r="G73" s="30">
        <f>(G16/G$10)*100</f>
        <v>0.15042019855188904</v>
      </c>
      <c r="H73" s="30">
        <f t="shared" si="48"/>
        <v>0.15165496471622456</v>
      </c>
      <c r="I73" s="30">
        <f t="shared" si="48"/>
        <v>0.15292832720703878</v>
      </c>
      <c r="J73" s="30">
        <f t="shared" si="48"/>
        <v>0.15427670579840905</v>
      </c>
      <c r="K73" s="30">
        <f t="shared" si="48"/>
        <v>0.15556369792400737</v>
      </c>
      <c r="L73" s="30">
        <f t="shared" si="48"/>
        <v>0.15693796308027752</v>
      </c>
      <c r="M73" s="30">
        <f t="shared" si="48"/>
        <v>0.15825252134957565</v>
      </c>
      <c r="N73" s="30">
        <f t="shared" si="48"/>
        <v>0.15967540751264686</v>
      </c>
      <c r="O73" s="30">
        <f t="shared" si="48"/>
        <v>0.16107364818413458</v>
      </c>
      <c r="P73" s="30">
        <f t="shared" si="48"/>
        <v>0.16244372795725187</v>
      </c>
      <c r="Q73" s="30">
        <f t="shared" si="48"/>
        <v>0.16403883488794888</v>
      </c>
      <c r="R73" s="30">
        <f t="shared" si="48"/>
        <v>0.16575389104090318</v>
      </c>
      <c r="S73" s="30">
        <f t="shared" si="48"/>
        <v>0.16758375631603192</v>
      </c>
      <c r="T73" s="30">
        <f t="shared" si="48"/>
        <v>0.16939259383000205</v>
      </c>
      <c r="U73" s="30">
        <f t="shared" si="48"/>
        <v>0.17115798328772697</v>
      </c>
      <c r="V73" s="30">
        <f t="shared" si="48"/>
        <v>0.17308030447629141</v>
      </c>
      <c r="W73" s="30">
        <f t="shared" si="48"/>
        <v>0.17487961084959719</v>
      </c>
      <c r="X73" s="30">
        <f t="shared" si="48"/>
        <v>0.17685500132746482</v>
      </c>
    </row>
    <row r="74" spans="1:24" ht="15.75">
      <c r="A74" s="36"/>
      <c r="B74" s="10" t="s">
        <v>12</v>
      </c>
      <c r="C74" s="31">
        <f>AVERAGE(D74:X74)</f>
        <v>78.545860779730774</v>
      </c>
      <c r="D74" s="30">
        <f>(D19/D$10)*100</f>
        <v>84.640329324654417</v>
      </c>
      <c r="E74" s="30">
        <f t="shared" ref="E74:X74" si="49">(E19/E$10)*100</f>
        <v>84.493998893009163</v>
      </c>
      <c r="F74" s="30">
        <f t="shared" si="49"/>
        <v>84.353977744402741</v>
      </c>
      <c r="G74" s="30">
        <f t="shared" si="49"/>
        <v>79.218427531544762</v>
      </c>
      <c r="H74" s="30">
        <f t="shared" si="49"/>
        <v>79.047836196253556</v>
      </c>
      <c r="I74" s="30">
        <f t="shared" si="49"/>
        <v>78.871912516214394</v>
      </c>
      <c r="J74" s="30">
        <f t="shared" si="49"/>
        <v>78.720326512601645</v>
      </c>
      <c r="K74" s="30">
        <f t="shared" si="49"/>
        <v>78.507818145490404</v>
      </c>
      <c r="L74" s="30">
        <f t="shared" si="49"/>
        <v>78.317954076629675</v>
      </c>
      <c r="M74" s="30">
        <f t="shared" si="49"/>
        <v>78.136338919885929</v>
      </c>
      <c r="N74" s="30">
        <f t="shared" si="49"/>
        <v>77.939757528577459</v>
      </c>
      <c r="O74" s="30">
        <f t="shared" si="49"/>
        <v>77.745818331901688</v>
      </c>
      <c r="P74" s="30">
        <f t="shared" si="49"/>
        <v>77.556269602506362</v>
      </c>
      <c r="Q74" s="30">
        <f t="shared" si="49"/>
        <v>77.335237346688416</v>
      </c>
      <c r="R74" s="30">
        <f t="shared" si="49"/>
        <v>77.109915925522884</v>
      </c>
      <c r="S74" s="30">
        <f t="shared" si="49"/>
        <v>76.856159262470896</v>
      </c>
      <c r="T74" s="30">
        <f t="shared" si="49"/>
        <v>76.612101823094989</v>
      </c>
      <c r="U74" s="30">
        <f t="shared" si="49"/>
        <v>76.368220847636238</v>
      </c>
      <c r="V74" s="30">
        <f t="shared" si="49"/>
        <v>76.116875866027883</v>
      </c>
      <c r="W74" s="30">
        <f t="shared" si="49"/>
        <v>75.887500775770704</v>
      </c>
      <c r="X74" s="30">
        <f t="shared" si="49"/>
        <v>75.626299203461926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23290706497.526798</v>
      </c>
      <c r="E147">
        <v>28037668074.066662</v>
      </c>
      <c r="F147">
        <v>28910833665.155861</v>
      </c>
      <c r="G147">
        <v>31040227214.467289</v>
      </c>
      <c r="H147">
        <v>25645998916.451832</v>
      </c>
      <c r="I147">
        <v>26382358395.658371</v>
      </c>
      <c r="J147">
        <v>26459929583.13269</v>
      </c>
      <c r="K147">
        <v>29519554242.348541</v>
      </c>
      <c r="L147">
        <v>31442650355.76836</v>
      </c>
      <c r="M147">
        <v>34160244698.191959</v>
      </c>
      <c r="N147">
        <v>35792882201.15387</v>
      </c>
      <c r="O147">
        <v>36352990446.992104</v>
      </c>
      <c r="P147">
        <v>37495460981.459877</v>
      </c>
      <c r="Q147">
        <v>42955793844.52581</v>
      </c>
      <c r="R147">
        <v>44040750683.987488</v>
      </c>
      <c r="S147">
        <v>52209140442.566452</v>
      </c>
      <c r="T147">
        <v>61059024134.936211</v>
      </c>
      <c r="U147">
        <v>74074171005.33519</v>
      </c>
      <c r="V147">
        <v>83187346035.144897</v>
      </c>
      <c r="W147">
        <v>83973751884.951843</v>
      </c>
      <c r="X147">
        <v>94149174131.292114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Wealth_SAU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2014-12-03T13:25:37Z</dcterms:modified>
</cp:coreProperties>
</file>